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30" sheetId="1" r:id="rId1"/>
  </sheets>
  <definedNames>
    <definedName name="_xlnm._FilterDatabase" localSheetId="0" hidden="1">'Cuadro 30'!#REF!</definedName>
    <definedName name="_xlnm.Print_Area" localSheetId="0">'Cuadro 30'!$A$1:$F$786</definedName>
    <definedName name="_xlnm.Print_Titles" localSheetId="0">'Cuadro 30'!$1:$3</definedName>
  </definedNames>
  <calcPr calcId="152511"/>
</workbook>
</file>

<file path=xl/calcChain.xml><?xml version="1.0" encoding="utf-8"?>
<calcChain xmlns="http://schemas.openxmlformats.org/spreadsheetml/2006/main">
  <c r="C689" i="1" l="1"/>
  <c r="D689" i="1"/>
  <c r="E689" i="1"/>
  <c r="F689" i="1"/>
  <c r="B689" i="1"/>
  <c r="E5" i="1" l="1"/>
  <c r="F694" i="1"/>
  <c r="E694" i="1"/>
  <c r="D694" i="1"/>
  <c r="B454" i="1"/>
  <c r="F454" i="1"/>
  <c r="E454" i="1"/>
  <c r="D454" i="1"/>
  <c r="C454" i="1"/>
  <c r="C278" i="1"/>
  <c r="C694" i="1"/>
  <c r="B694" i="1"/>
  <c r="C702" i="1"/>
  <c r="B702" i="1"/>
  <c r="F702" i="1"/>
  <c r="E702" i="1"/>
  <c r="D702" i="1"/>
  <c r="C571" i="1"/>
  <c r="B571" i="1"/>
  <c r="D5" i="1"/>
  <c r="E571" i="1"/>
  <c r="F571" i="1"/>
  <c r="D571" i="1"/>
  <c r="C365" i="1"/>
  <c r="C308" i="1"/>
  <c r="D308" i="1"/>
  <c r="B278" i="1"/>
  <c r="C5" i="1"/>
  <c r="B506" i="1"/>
  <c r="D111" i="1"/>
  <c r="C111" i="1"/>
  <c r="C506" i="1"/>
  <c r="F506" i="1"/>
  <c r="E506" i="1"/>
  <c r="D506" i="1"/>
  <c r="E365" i="1"/>
  <c r="D365" i="1"/>
  <c r="F365" i="1"/>
  <c r="B365" i="1"/>
  <c r="E308" i="1"/>
  <c r="F308" i="1"/>
  <c r="B308" i="1"/>
  <c r="F278" i="1"/>
  <c r="E278" i="1"/>
  <c r="D278" i="1"/>
  <c r="C158" i="1"/>
  <c r="B158" i="1"/>
  <c r="F158" i="1"/>
  <c r="E158" i="1"/>
  <c r="D158" i="1"/>
  <c r="B111" i="1"/>
  <c r="E111" i="1"/>
  <c r="F111" i="1"/>
  <c r="B5" i="1"/>
  <c r="B51" i="1"/>
  <c r="C51" i="1"/>
  <c r="E51" i="1"/>
  <c r="F51" i="1"/>
  <c r="D51" i="1"/>
  <c r="F5" i="1"/>
  <c r="D4" i="1" l="1"/>
  <c r="C4" i="1"/>
  <c r="F4" i="1"/>
  <c r="E4" i="1"/>
  <c r="B4" i="1"/>
</calcChain>
</file>

<file path=xl/sharedStrings.xml><?xml version="1.0" encoding="utf-8"?>
<sst xmlns="http://schemas.openxmlformats.org/spreadsheetml/2006/main" count="791" uniqueCount="736">
  <si>
    <t>Provincia, comarca indígena, distrito y corregimiento</t>
  </si>
  <si>
    <t>Explotaciones</t>
  </si>
  <si>
    <t>Sembrada</t>
  </si>
  <si>
    <t>Perdida</t>
  </si>
  <si>
    <t>Mecanizada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</si>
  <si>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</si>
  <si>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</si>
  <si>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</si>
  <si>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</si>
  <si>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</si>
  <si>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</si>
  <si>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</si>
  <si>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</si>
  <si>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</si>
  <si>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</si>
  <si>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</si>
  <si>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</si>
  <si>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</si>
  <si>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   Bocas del Toro</t>
  </si>
  <si>
    <t xml:space="preserve">     Bastimentos</t>
  </si>
  <si>
    <t xml:space="preserve">     Punta Laurel</t>
  </si>
  <si>
    <t xml:space="preserve">     Tierra Oscura</t>
  </si>
  <si>
    <t xml:space="preserve">     Bocas del Drago</t>
  </si>
  <si>
    <t xml:space="preserve">     San Cristóbal</t>
  </si>
  <si>
    <t xml:space="preserve">   Changuinola</t>
  </si>
  <si>
    <t xml:space="preserve">     Guabito</t>
  </si>
  <si>
    <t xml:space="preserve">     El Teribe</t>
  </si>
  <si>
    <t xml:space="preserve">     El Empalme</t>
  </si>
  <si>
    <t xml:space="preserve">     Las Tablas</t>
  </si>
  <si>
    <t xml:space="preserve">     Cochigró</t>
  </si>
  <si>
    <t xml:space="preserve">     La Gloria</t>
  </si>
  <si>
    <t xml:space="preserve">     Las Delicias</t>
  </si>
  <si>
    <t xml:space="preserve">     Barriada 4 de Abril</t>
  </si>
  <si>
    <t xml:space="preserve">     El Silencio</t>
  </si>
  <si>
    <t xml:space="preserve">     Finca 6</t>
  </si>
  <si>
    <t xml:space="preserve">     Finca 30</t>
  </si>
  <si>
    <t xml:space="preserve">     Finca 60</t>
  </si>
  <si>
    <t xml:space="preserve">     Barranco Adentro</t>
  </si>
  <si>
    <t xml:space="preserve">     Finca 4</t>
  </si>
  <si>
    <t xml:space="preserve">     Finca 12</t>
  </si>
  <si>
    <t xml:space="preserve">     Finca 51</t>
  </si>
  <si>
    <t xml:space="preserve">     Finca 66</t>
  </si>
  <si>
    <t xml:space="preserve">     La Mesa</t>
  </si>
  <si>
    <t xml:space="preserve">   Chiriquí Grande</t>
  </si>
  <si>
    <t xml:space="preserve">     Miramar</t>
  </si>
  <si>
    <t xml:space="preserve">     Punta Peña</t>
  </si>
  <si>
    <t xml:space="preserve">     Punta Robalo</t>
  </si>
  <si>
    <t xml:space="preserve">     Rambala</t>
  </si>
  <si>
    <t xml:space="preserve">     Bajo Cedro</t>
  </si>
  <si>
    <t xml:space="preserve">   Almirante</t>
  </si>
  <si>
    <t xml:space="preserve">     Barrio Francés</t>
  </si>
  <si>
    <t xml:space="preserve">     Barriada Guaymí</t>
  </si>
  <si>
    <t xml:space="preserve">     Nance del Risco</t>
  </si>
  <si>
    <t xml:space="preserve">     Valle de Agua Arriba</t>
  </si>
  <si>
    <t xml:space="preserve">     Valle del Risco</t>
  </si>
  <si>
    <t xml:space="preserve">     Bajo Culubre</t>
  </si>
  <si>
    <t xml:space="preserve">     Cauchero</t>
  </si>
  <si>
    <t xml:space="preserve">     Ceiba</t>
  </si>
  <si>
    <t xml:space="preserve">     Miraflores</t>
  </si>
  <si>
    <t xml:space="preserve">   Aguadulce</t>
  </si>
  <si>
    <t xml:space="preserve">     El Cristo</t>
  </si>
  <si>
    <t xml:space="preserve">     El Roble</t>
  </si>
  <si>
    <t xml:space="preserve">     Pocrí</t>
  </si>
  <si>
    <t xml:space="preserve">     Barrios Unidos</t>
  </si>
  <si>
    <t xml:space="preserve">     Pueblos Unidos</t>
  </si>
  <si>
    <t xml:space="preserve">     Virgen del Carmen</t>
  </si>
  <si>
    <t xml:space="preserve">     El Hato de San Juan de Dios</t>
  </si>
  <si>
    <t xml:space="preserve">   Antón</t>
  </si>
  <si>
    <t xml:space="preserve">     Cabuya</t>
  </si>
  <si>
    <t xml:space="preserve">     El Chirú</t>
  </si>
  <si>
    <t xml:space="preserve">     El Retiro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</si>
  <si>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</si>
  <si>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</si>
  <si>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</si>
  <si>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</si>
  <si>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</si>
  <si>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</si>
  <si>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</si>
  <si>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</si>
  <si>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El Potrero</t>
  </si>
  <si>
    <t xml:space="preserve">     Llano Grande</t>
  </si>
  <si>
    <t xml:space="preserve">     Piedras Gordas</t>
  </si>
  <si>
    <t xml:space="preserve">     Las Lomas</t>
  </si>
  <si>
    <t xml:space="preserve">     Llano Norte</t>
  </si>
  <si>
    <t xml:space="preserve">   Natá</t>
  </si>
  <si>
    <t xml:space="preserve">     Capellanía</t>
  </si>
  <si>
    <t xml:space="preserve">     El Caño</t>
  </si>
  <si>
    <t xml:space="preserve">     Guzmán</t>
  </si>
  <si>
    <t xml:space="preserve">     Las Huacas</t>
  </si>
  <si>
    <t xml:space="preserve">     Toza</t>
  </si>
  <si>
    <t xml:space="preserve">     Villarreal</t>
  </si>
  <si>
    <t xml:space="preserve">   Olá</t>
  </si>
  <si>
    <t xml:space="preserve">     El Copé</t>
  </si>
  <si>
    <t xml:space="preserve">     El Palmar</t>
  </si>
  <si>
    <t xml:space="preserve">     El Picacho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</si>
  <si>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</si>
  <si>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</si>
  <si>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</si>
  <si>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</si>
  <si>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</si>
  <si>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</si>
  <si>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</si>
  <si>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</si>
  <si>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</si>
  <si>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</si>
  <si>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Tulú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</si>
  <si>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</si>
  <si>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</si>
  <si>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</si>
  <si>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</si>
  <si>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  Riecito</t>
  </si>
  <si>
    <t xml:space="preserve">     San Miguel</t>
  </si>
  <si>
    <t xml:space="preserve">   Colón</t>
  </si>
  <si>
    <t xml:space="preserve">     Barrio Sur</t>
  </si>
  <si>
    <t xml:space="preserve">     Buena Vista</t>
  </si>
  <si>
    <t xml:space="preserve">     Cativá</t>
  </si>
  <si>
    <t xml:space="preserve">     Ciricito</t>
  </si>
  <si>
    <t xml:space="preserve">     Cristóbal</t>
  </si>
  <si>
    <t xml:space="preserve">     Escobal</t>
  </si>
  <si>
    <t xml:space="preserve">     Limón</t>
  </si>
  <si>
    <t xml:space="preserve">     Nueva Providencia</t>
  </si>
  <si>
    <t xml:space="preserve">     Puerto Pilón</t>
  </si>
  <si>
    <t xml:space="preserve">     Sabanitas</t>
  </si>
  <si>
    <t xml:space="preserve">     Salamanca</t>
  </si>
  <si>
    <t xml:space="preserve">     San Juan</t>
  </si>
  <si>
    <t xml:space="preserve">     Santa Rosa</t>
  </si>
  <si>
    <t xml:space="preserve">     Cristóbal Este</t>
  </si>
  <si>
    <t xml:space="preserve">   Chagres</t>
  </si>
  <si>
    <t xml:space="preserve">     Achiote</t>
  </si>
  <si>
    <t xml:space="preserve">     El Guabo</t>
  </si>
  <si>
    <t xml:space="preserve">     La Encantada</t>
  </si>
  <si>
    <t xml:space="preserve">     Palmas Bellas</t>
  </si>
  <si>
    <t xml:space="preserve">     Piña</t>
  </si>
  <si>
    <t xml:space="preserve">     Salud</t>
  </si>
  <si>
    <t xml:space="preserve">   Donoso</t>
  </si>
  <si>
    <t xml:space="preserve">     Coclé Del Norte</t>
  </si>
  <si>
    <t xml:space="preserve">     El Guásimo</t>
  </si>
  <si>
    <t xml:space="preserve">     Gobea</t>
  </si>
  <si>
    <t xml:space="preserve">   Portobelo</t>
  </si>
  <si>
    <t xml:space="preserve">     Cacique</t>
  </si>
  <si>
    <t xml:space="preserve">     Puerto Lindo o Garrote</t>
  </si>
  <si>
    <t xml:space="preserve">     Isla Grande</t>
  </si>
  <si>
    <t xml:space="preserve">     María Chiquita</t>
  </si>
  <si>
    <t xml:space="preserve">   Santa Isabel</t>
  </si>
  <si>
    <t xml:space="preserve">     Cuango</t>
  </si>
  <si>
    <t xml:space="preserve">     Nombre de Dios</t>
  </si>
  <si>
    <t xml:space="preserve">     Palmira</t>
  </si>
  <si>
    <t xml:space="preserve">     Playa Chiquita</t>
  </si>
  <si>
    <t xml:space="preserve">     Santa Isabel</t>
  </si>
  <si>
    <t xml:space="preserve">     Viento Frío</t>
  </si>
  <si>
    <t xml:space="preserve">   Omar Torrijos Herrera</t>
  </si>
  <si>
    <t xml:space="preserve">     San José del General</t>
  </si>
  <si>
    <t xml:space="preserve">     Nueva Esperanza</t>
  </si>
  <si>
    <t xml:space="preserve">     San Juan de Turbe</t>
  </si>
  <si>
    <t xml:space="preserve">   Alanje</t>
  </si>
  <si>
    <t xml:space="preserve">     Divalá</t>
  </si>
  <si>
    <t xml:space="preserve">     El Tejar</t>
  </si>
  <si>
    <t xml:space="preserve">     Guarumal</t>
  </si>
  <si>
    <t xml:space="preserve">     Palo Grande</t>
  </si>
  <si>
    <t xml:space="preserve">     Querévalo</t>
  </si>
  <si>
    <t xml:space="preserve">     Santo Tomás</t>
  </si>
  <si>
    <t xml:space="preserve">     Canta Gallo</t>
  </si>
  <si>
    <t xml:space="preserve">     Nuevo México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</si>
  <si>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</si>
  <si>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</si>
  <si>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</si>
  <si>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</si>
  <si>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Rodolfo Aguilar Delgado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</si>
  <si>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</si>
  <si>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</si>
  <si>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</si>
  <si>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</si>
  <si>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Guabal</t>
  </si>
  <si>
    <t xml:space="preserve">     Guayabal</t>
  </si>
  <si>
    <t xml:space="preserve">     Paraíso</t>
  </si>
  <si>
    <t xml:space="preserve">     Pedregal</t>
  </si>
  <si>
    <t xml:space="preserve">     Tijeras</t>
  </si>
  <si>
    <t xml:space="preserve">   Boquete</t>
  </si>
  <si>
    <t xml:space="preserve">     Bajo Boquete</t>
  </si>
  <si>
    <t xml:space="preserve">     Caldera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</si>
  <si>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</si>
  <si>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</si>
  <si>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</si>
  <si>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</si>
  <si>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Aserrío De Gariché</t>
  </si>
  <si>
    <t xml:space="preserve">     Bugaba</t>
  </si>
  <si>
    <t xml:space="preserve">     Gómez</t>
  </si>
  <si>
    <t xml:space="preserve">     La Estrella</t>
  </si>
  <si>
    <t xml:space="preserve">     San Andrés</t>
  </si>
  <si>
    <t xml:space="preserve">     Santa Marta</t>
  </si>
  <si>
    <t xml:space="preserve">     Santo Domingo</t>
  </si>
  <si>
    <t xml:space="preserve">     Sortová</t>
  </si>
  <si>
    <t xml:space="preserve">     El Bongo</t>
  </si>
  <si>
    <t xml:space="preserve">     Solano</t>
  </si>
  <si>
    <t xml:space="preserve">     San Isidro</t>
  </si>
  <si>
    <t xml:space="preserve">   David</t>
  </si>
  <si>
    <t xml:space="preserve">     Bijagual</t>
  </si>
  <si>
    <t xml:space="preserve">     Cochea</t>
  </si>
  <si>
    <t xml:space="preserve">     Chiriquí</t>
  </si>
  <si>
    <t xml:space="preserve">     Guacá</t>
  </si>
  <si>
    <t xml:space="preserve">     San Carlos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</si>
  <si>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</si>
  <si>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</si>
  <si>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</si>
  <si>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</si>
  <si>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</si>
  <si>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</si>
  <si>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</si>
  <si>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</si>
  <si>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</si>
  <si>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</si>
  <si>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Tinajas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</si>
  <si>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</si>
  <si>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</si>
  <si>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</si>
  <si>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</si>
  <si>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  Paja de Sombrero</t>
  </si>
  <si>
    <t xml:space="preserve">     Rincón</t>
  </si>
  <si>
    <t xml:space="preserve">   Remedios</t>
  </si>
  <si>
    <t xml:space="preserve">     El Nancito</t>
  </si>
  <si>
    <t xml:space="preserve">     El Porvenir</t>
  </si>
  <si>
    <t xml:space="preserve">     El Puerto</t>
  </si>
  <si>
    <t xml:space="preserve">     Santa Lucía</t>
  </si>
  <si>
    <t xml:space="preserve">   Renacimiento</t>
  </si>
  <si>
    <t xml:space="preserve">     Breñón</t>
  </si>
  <si>
    <t xml:space="preserve">     Cañas Gordas</t>
  </si>
  <si>
    <t xml:space="preserve">     Monte Lirio</t>
  </si>
  <si>
    <t xml:space="preserve">     Plaza Caisán</t>
  </si>
  <si>
    <t xml:space="preserve">     Santa Cruz</t>
  </si>
  <si>
    <t xml:space="preserve">     Dominical</t>
  </si>
  <si>
    <t xml:space="preserve">     Santa Clara</t>
  </si>
  <si>
    <t xml:space="preserve">   San Félix</t>
  </si>
  <si>
    <t xml:space="preserve">     Juay</t>
  </si>
  <si>
    <t xml:space="preserve">     Lajas Adentro</t>
  </si>
  <si>
    <t xml:space="preserve">     San Félix</t>
  </si>
  <si>
    <t xml:space="preserve">   San Lorenzo</t>
  </si>
  <si>
    <t xml:space="preserve">     Boca Chica</t>
  </si>
  <si>
    <t xml:space="preserve">     Boca del Monte</t>
  </si>
  <si>
    <t xml:space="preserve">     San Lorenzo</t>
  </si>
  <si>
    <t xml:space="preserve">   Tolé</t>
  </si>
  <si>
    <t xml:space="preserve">     Bella Vista</t>
  </si>
  <si>
    <t xml:space="preserve">     Cerro Viejo</t>
  </si>
  <si>
    <t xml:space="preserve">     Justo Fidel Palacios</t>
  </si>
  <si>
    <t xml:space="preserve">     Lajas de Tolé</t>
  </si>
  <si>
    <t xml:space="preserve">     Potrero de Caña</t>
  </si>
  <si>
    <t xml:space="preserve">     Quebrada de Piedra</t>
  </si>
  <si>
    <t xml:space="preserve">     Veladero</t>
  </si>
  <si>
    <t xml:space="preserve">   Tierras Altas</t>
  </si>
  <si>
    <t xml:space="preserve">     Volcán</t>
  </si>
  <si>
    <t xml:space="preserve">     Cerro Punta</t>
  </si>
  <si>
    <t xml:space="preserve">     Cuesta de Piedra</t>
  </si>
  <si>
    <t xml:space="preserve">     Nueva California</t>
  </si>
  <si>
    <t xml:space="preserve">     Paso Ancho</t>
  </si>
  <si>
    <t xml:space="preserve">   Chepigana</t>
  </si>
  <si>
    <t xml:space="preserve">     Camogantí</t>
  </si>
  <si>
    <t xml:space="preserve">     Chepigana</t>
  </si>
  <si>
    <t xml:space="preserve">     Garachiné</t>
  </si>
  <si>
    <t xml:space="preserve">     Jaqué</t>
  </si>
  <si>
    <t xml:space="preserve">     Puerto Piña</t>
  </si>
  <si>
    <t xml:space="preserve">     Sambú</t>
  </si>
  <si>
    <t xml:space="preserve">     Setegantí</t>
  </si>
  <si>
    <t xml:space="preserve">     Taimatí</t>
  </si>
  <si>
    <t xml:space="preserve">     Tucutí</t>
  </si>
  <si>
    <t xml:space="preserve">   Pinogana</t>
  </si>
  <si>
    <t xml:space="preserve">     Boca de Cupé</t>
  </si>
  <si>
    <t xml:space="preserve">     Paya</t>
  </si>
  <si>
    <t xml:space="preserve">     Pinogana</t>
  </si>
  <si>
    <t xml:space="preserve">     Púcuro</t>
  </si>
  <si>
    <t xml:space="preserve">     Yape</t>
  </si>
  <si>
    <t xml:space="preserve">     Yaviza</t>
  </si>
  <si>
    <t xml:space="preserve">     Metetí</t>
  </si>
  <si>
    <t xml:space="preserve">     Comarca Kuna de Wargandí</t>
  </si>
  <si>
    <t xml:space="preserve">   Santa Fe</t>
  </si>
  <si>
    <t xml:space="preserve">     Río Congo</t>
  </si>
  <si>
    <t xml:space="preserve">     Río Iglesias</t>
  </si>
  <si>
    <t xml:space="preserve">     Agua Fría</t>
  </si>
  <si>
    <t xml:space="preserve">     Cucunatí</t>
  </si>
  <si>
    <t xml:space="preserve">     Río Congo Arriba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</si>
  <si>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</si>
  <si>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</si>
  <si>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</si>
  <si>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</si>
  <si>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  Monagrillo</t>
  </si>
  <si>
    <t xml:space="preserve">     Llano Bonito</t>
  </si>
  <si>
    <t xml:space="preserve">     San Juan Bautista</t>
  </si>
  <si>
    <t xml:space="preserve">   Las Minas</t>
  </si>
  <si>
    <t xml:space="preserve">     Chepo</t>
  </si>
  <si>
    <t xml:space="preserve">     Chumical</t>
  </si>
  <si>
    <t xml:space="preserve">     El Toro</t>
  </si>
  <si>
    <t xml:space="preserve">     Leones</t>
  </si>
  <si>
    <t xml:space="preserve">     Quebrada del Rosario</t>
  </si>
  <si>
    <t xml:space="preserve">     Quebrada El Ciprián</t>
  </si>
  <si>
    <t xml:space="preserve">   Los Pozos</t>
  </si>
  <si>
    <t xml:space="preserve">     Capurí</t>
  </si>
  <si>
    <t xml:space="preserve">     El Calabacito</t>
  </si>
  <si>
    <t xml:space="preserve">     El Cedro</t>
  </si>
  <si>
    <t xml:space="preserve">     La  Arena</t>
  </si>
  <si>
    <t xml:space="preserve">     La Pitaloza</t>
  </si>
  <si>
    <t xml:space="preserve">     Los Cerritos</t>
  </si>
  <si>
    <t xml:space="preserve">     Los Cerros de Paja</t>
  </si>
  <si>
    <t xml:space="preserve">     Las Llanas</t>
  </si>
  <si>
    <t xml:space="preserve">   Ocú</t>
  </si>
  <si>
    <t xml:space="preserve">     Cerro Largo</t>
  </si>
  <si>
    <t xml:space="preserve">     Los Llanos</t>
  </si>
  <si>
    <t xml:space="preserve">     Peñas Chatas</t>
  </si>
  <si>
    <t xml:space="preserve">     El Tijera</t>
  </si>
  <si>
    <t xml:space="preserve">     Menchaca</t>
  </si>
  <si>
    <t xml:space="preserve">     Entradero del Castillo</t>
  </si>
  <si>
    <t xml:space="preserve">   Parita</t>
  </si>
  <si>
    <t xml:space="preserve">     Los Castillos</t>
  </si>
  <si>
    <t xml:space="preserve">     Llano de La Cruz</t>
  </si>
  <si>
    <t xml:space="preserve">     París</t>
  </si>
  <si>
    <t xml:space="preserve">     Portobelillo</t>
  </si>
  <si>
    <t xml:space="preserve">     Potuga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</si>
  <si>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</si>
  <si>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</si>
  <si>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</si>
  <si>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</si>
  <si>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</si>
  <si>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El Ciruelo</t>
  </si>
  <si>
    <t xml:space="preserve">     Sabana Grande</t>
  </si>
  <si>
    <t xml:space="preserve">     Rincón Hondo</t>
  </si>
  <si>
    <t xml:space="preserve">   Santa María</t>
  </si>
  <si>
    <t xml:space="preserve">     Chupampa</t>
  </si>
  <si>
    <t xml:space="preserve">     El Rincón</t>
  </si>
  <si>
    <t xml:space="preserve">     El Limón</t>
  </si>
  <si>
    <t xml:space="preserve">     Los Canelos</t>
  </si>
  <si>
    <t xml:space="preserve">   Guararé</t>
  </si>
  <si>
    <t xml:space="preserve">     El Espinal</t>
  </si>
  <si>
    <t xml:space="preserve">     El Macano</t>
  </si>
  <si>
    <t xml:space="preserve">     Guararé Arriba</t>
  </si>
  <si>
    <t xml:space="preserve">     La Enea</t>
  </si>
  <si>
    <t xml:space="preserve">     La Pasera</t>
  </si>
  <si>
    <t xml:space="preserve">     Las Trancas</t>
  </si>
  <si>
    <t xml:space="preserve">     Llano Abajo</t>
  </si>
  <si>
    <t xml:space="preserve">     El Hato</t>
  </si>
  <si>
    <t xml:space="preserve">     Perales</t>
  </si>
  <si>
    <t xml:space="preserve">   Las Tablas</t>
  </si>
  <si>
    <t xml:space="preserve">     Bajo Corral</t>
  </si>
  <si>
    <t xml:space="preserve">     Bayano</t>
  </si>
  <si>
    <t xml:space="preserve">     El Carate</t>
  </si>
  <si>
    <t xml:space="preserve">     El Cocal</t>
  </si>
  <si>
    <t xml:space="preserve">     El Manantial</t>
  </si>
  <si>
    <t xml:space="preserve">     El Muñoz</t>
  </si>
  <si>
    <t xml:space="preserve">     La Laja</t>
  </si>
  <si>
    <t xml:space="preserve">     La Miel</t>
  </si>
  <si>
    <t xml:space="preserve">     La Palma</t>
  </si>
  <si>
    <t xml:space="preserve">     La Tiza</t>
  </si>
  <si>
    <t xml:space="preserve">     Las Palmitas</t>
  </si>
  <si>
    <t xml:space="preserve">     Las Tablas Abajo</t>
  </si>
  <si>
    <t xml:space="preserve">     Nuario</t>
  </si>
  <si>
    <t xml:space="preserve">     Peña Blanca</t>
  </si>
  <si>
    <t xml:space="preserve">     Río Hondo</t>
  </si>
  <si>
    <t xml:space="preserve">     San José</t>
  </si>
  <si>
    <t xml:space="preserve">     Sesteadero</t>
  </si>
  <si>
    <t xml:space="preserve">     Valle Rico</t>
  </si>
  <si>
    <t xml:space="preserve">     Vallerriquito</t>
  </si>
  <si>
    <t xml:space="preserve">   Los Santos</t>
  </si>
  <si>
    <t xml:space="preserve">     La Colorada</t>
  </si>
  <si>
    <t xml:space="preserve">     La Espigadilla</t>
  </si>
  <si>
    <t xml:space="preserve">     Las Cruces</t>
  </si>
  <si>
    <t xml:space="preserve">     Las Guabas</t>
  </si>
  <si>
    <t xml:space="preserve">     Los Olivos</t>
  </si>
  <si>
    <t xml:space="preserve">     Llano Largo</t>
  </si>
  <si>
    <t xml:space="preserve">     Santa Ana</t>
  </si>
  <si>
    <t xml:space="preserve">     Tres Quebradas</t>
  </si>
  <si>
    <t xml:space="preserve">     Agua Buena</t>
  </si>
  <si>
    <t xml:space="preserve">     Villa Lourdes</t>
  </si>
  <si>
    <t xml:space="preserve">     El Ejido</t>
  </si>
  <si>
    <t xml:space="preserve">   Macaracas</t>
  </si>
  <si>
    <t xml:space="preserve">     Bahía Honda</t>
  </si>
  <si>
    <t xml:space="preserve">     Bajos de Güera</t>
  </si>
  <si>
    <t xml:space="preserve">     Corozal</t>
  </si>
  <si>
    <t xml:space="preserve">     Chupá</t>
  </si>
  <si>
    <t xml:space="preserve">     Espino Amarillo</t>
  </si>
  <si>
    <t xml:space="preserve">     Las Palmas</t>
  </si>
  <si>
    <t xml:space="preserve">     Llano de Piedra</t>
  </si>
  <si>
    <t xml:space="preserve">     Mogollón</t>
  </si>
  <si>
    <t xml:space="preserve">   Pedasí</t>
  </si>
  <si>
    <t xml:space="preserve">     Los Asientos</t>
  </si>
  <si>
    <t xml:space="preserve">     Mariabé</t>
  </si>
  <si>
    <t xml:space="preserve">     Purio</t>
  </si>
  <si>
    <t xml:space="preserve">     Oria Arriba</t>
  </si>
  <si>
    <t xml:space="preserve">   Pocrí</t>
  </si>
  <si>
    <t xml:space="preserve">     El Cañafístulo</t>
  </si>
  <si>
    <t xml:space="preserve">     Lajamina</t>
  </si>
  <si>
    <t xml:space="preserve">     Paritilla</t>
  </si>
  <si>
    <t xml:space="preserve">   Tonosí</t>
  </si>
  <si>
    <t xml:space="preserve">     Altos de Güera</t>
  </si>
  <si>
    <t xml:space="preserve">     Cañas</t>
  </si>
  <si>
    <t xml:space="preserve">     El Bebedero</t>
  </si>
  <si>
    <t xml:space="preserve">     El Cacao</t>
  </si>
  <si>
    <t xml:space="preserve">     El Cortezo</t>
  </si>
  <si>
    <t xml:space="preserve">     Flores</t>
  </si>
  <si>
    <t xml:space="preserve">     Guánico</t>
  </si>
  <si>
    <t xml:space="preserve">     La Tronosa</t>
  </si>
  <si>
    <t xml:space="preserve">     Cambutal</t>
  </si>
  <si>
    <t xml:space="preserve">     Isla de Cañas</t>
  </si>
  <si>
    <t xml:space="preserve">   Balboa</t>
  </si>
  <si>
    <t xml:space="preserve">     La Guinea</t>
  </si>
  <si>
    <t xml:space="preserve">     Pedro González</t>
  </si>
  <si>
    <t xml:space="preserve">     Saboga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</si>
  <si>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</si>
  <si>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</si>
  <si>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</si>
  <si>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</si>
  <si>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Santa Cruz de Chinina</t>
  </si>
  <si>
    <t xml:space="preserve">     Comarcal Kuna de Madungandí</t>
  </si>
  <si>
    <t xml:space="preserve">     Brujas</t>
  </si>
  <si>
    <t xml:space="preserve">     Pásiga</t>
  </si>
  <si>
    <t xml:space="preserve">     Unión Santeña</t>
  </si>
  <si>
    <t xml:space="preserve">   Panamá</t>
  </si>
  <si>
    <t xml:space="preserve">     Curundú</t>
  </si>
  <si>
    <t xml:space="preserve">     Betania</t>
  </si>
  <si>
    <t xml:space="preserve">     Pueblo Nuevo</t>
  </si>
  <si>
    <t xml:space="preserve">     Río Abajo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</si>
  <si>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</si>
  <si>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</si>
  <si>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</si>
  <si>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</si>
  <si>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</si>
  <si>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</si>
  <si>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</si>
  <si>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</si>
  <si>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</si>
  <si>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</si>
  <si>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</si>
  <si>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</si>
  <si>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</si>
  <si>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</si>
  <si>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</si>
  <si>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</si>
  <si>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</si>
  <si>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Mateo Iturralde</t>
  </si>
  <si>
    <t xml:space="preserve">     Victoriano Lorenzo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</si>
  <si>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</si>
  <si>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</si>
  <si>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</si>
  <si>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</si>
  <si>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 xml:space="preserve">   Taboga</t>
  </si>
  <si>
    <t xml:space="preserve">     Otoque Occidente</t>
  </si>
  <si>
    <t xml:space="preserve">     Otoque Oriente</t>
  </si>
  <si>
    <t xml:space="preserve">   Arraiján</t>
  </si>
  <si>
    <t xml:space="preserve">     Juan Demóstenes Arosemena</t>
  </si>
  <si>
    <t xml:space="preserve">     Nuevo Emperador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</si>
  <si>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</si>
  <si>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</si>
  <si>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</si>
  <si>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</si>
  <si>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</si>
  <si>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</si>
  <si>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</si>
  <si>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</si>
  <si>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</si>
  <si>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</si>
  <si>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</si>
  <si>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</si>
  <si>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</si>
  <si>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</si>
  <si>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</si>
  <si>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</si>
  <si>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</si>
  <si>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Bejuco</t>
  </si>
  <si>
    <t xml:space="preserve">     Buenos Aires</t>
  </si>
  <si>
    <t xml:space="preserve">     Chicá</t>
  </si>
  <si>
    <t xml:space="preserve">     Las Lajas</t>
  </si>
  <si>
    <t xml:space="preserve">     Nueva Gorgona</t>
  </si>
  <si>
    <t xml:space="preserve">     Punta Chame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</si>
  <si>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</si>
  <si>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</si>
  <si>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</si>
  <si>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</si>
  <si>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</si>
  <si>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</si>
  <si>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Arosemena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</si>
  <si>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</si>
  <si>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</si>
  <si>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</si>
  <si>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</si>
  <si>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Hurtado</t>
  </si>
  <si>
    <t xml:space="preserve">     Iturralde</t>
  </si>
  <si>
    <t xml:space="preserve">     La Represa</t>
  </si>
  <si>
    <t xml:space="preserve">     Los Díaz</t>
  </si>
  <si>
    <t xml:space="preserve">     Mendoza</t>
  </si>
  <si>
    <t xml:space="preserve">     Obaldía</t>
  </si>
  <si>
    <t xml:space="preserve">     Playa Leona</t>
  </si>
  <si>
    <t xml:space="preserve">     Puerto Caimito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</si>
  <si>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</si>
  <si>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</si>
  <si>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</si>
  <si>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</si>
  <si>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</si>
  <si>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</si>
  <si>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Las Uvas</t>
  </si>
  <si>
    <t xml:space="preserve">     Los Llanitos</t>
  </si>
  <si>
    <t xml:space="preserve">   Atalaya</t>
  </si>
  <si>
    <t xml:space="preserve">     El Barrito</t>
  </si>
  <si>
    <t xml:space="preserve">     La Montañuela</t>
  </si>
  <si>
    <t xml:space="preserve">     La Carrillo</t>
  </si>
  <si>
    <t xml:space="preserve">     San Antonio</t>
  </si>
  <si>
    <t xml:space="preserve">   Calobre</t>
  </si>
  <si>
    <t xml:space="preserve">     Barnizal</t>
  </si>
  <si>
    <t xml:space="preserve">     Chitra</t>
  </si>
  <si>
    <t xml:space="preserve">     El Cocla</t>
  </si>
  <si>
    <t xml:space="preserve">     La Raya de Calobre</t>
  </si>
  <si>
    <t xml:space="preserve">     La Tetilla</t>
  </si>
  <si>
    <t xml:space="preserve">     La Yeguada</t>
  </si>
  <si>
    <t xml:space="preserve">     Las Guías</t>
  </si>
  <si>
    <t xml:space="preserve">     Monjarás</t>
  </si>
  <si>
    <t xml:space="preserve">   Cañazas</t>
  </si>
  <si>
    <t xml:space="preserve">     Cerro Plata</t>
  </si>
  <si>
    <t xml:space="preserve">     El Picador</t>
  </si>
  <si>
    <t xml:space="preserve">     Los Valles</t>
  </si>
  <si>
    <t xml:space="preserve">     San Marcelo</t>
  </si>
  <si>
    <t xml:space="preserve">     El Aromillo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</si>
  <si>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</si>
  <si>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</si>
  <si>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</si>
  <si>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</si>
  <si>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  Los Milagros</t>
  </si>
  <si>
    <t xml:space="preserve">   Las Palmas</t>
  </si>
  <si>
    <t xml:space="preserve">     Cerro de Casa</t>
  </si>
  <si>
    <t xml:space="preserve">     El María</t>
  </si>
  <si>
    <t xml:space="preserve">     El Prado</t>
  </si>
  <si>
    <t xml:space="preserve">     Lolá</t>
  </si>
  <si>
    <t xml:space="preserve">     Pixvae</t>
  </si>
  <si>
    <t xml:space="preserve">     Puerto Vidal</t>
  </si>
  <si>
    <t xml:space="preserve">     San Martín de Porres</t>
  </si>
  <si>
    <t xml:space="preserve">     Viguí</t>
  </si>
  <si>
    <t xml:space="preserve">     Zapotillo</t>
  </si>
  <si>
    <t xml:space="preserve">     Manuel E. Amador Terrero</t>
  </si>
  <si>
    <t xml:space="preserve">   Montijo</t>
  </si>
  <si>
    <t xml:space="preserve">     Gobernadora</t>
  </si>
  <si>
    <t xml:space="preserve">     La Garceana</t>
  </si>
  <si>
    <t xml:space="preserve">     Pilón</t>
  </si>
  <si>
    <t xml:space="preserve">     Cébaco</t>
  </si>
  <si>
    <t xml:space="preserve">     Costa Hermosa</t>
  </si>
  <si>
    <t xml:space="preserve">     Unión del Norte</t>
  </si>
  <si>
    <t xml:space="preserve">   Río de Jesús</t>
  </si>
  <si>
    <t xml:space="preserve">     Utirá</t>
  </si>
  <si>
    <t xml:space="preserve">     Catorce de Noviembre</t>
  </si>
  <si>
    <t xml:space="preserve">   San Francisco</t>
  </si>
  <si>
    <t xml:space="preserve">     Corral Falso</t>
  </si>
  <si>
    <t xml:space="preserve">     Los Hatillos</t>
  </si>
  <si>
    <t xml:space="preserve">     Remance</t>
  </si>
  <si>
    <t xml:space="preserve">     Calovébora</t>
  </si>
  <si>
    <t xml:space="preserve">     El Alto</t>
  </si>
  <si>
    <t xml:space="preserve">     El Cuay</t>
  </si>
  <si>
    <t xml:space="preserve">     El Pantano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</si>
  <si>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</si>
  <si>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</si>
  <si>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</si>
  <si>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</si>
  <si>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La Raya de Santa María</t>
  </si>
  <si>
    <t xml:space="preserve">     Ponuga</t>
  </si>
  <si>
    <t xml:space="preserve">     San Pedro del Espino</t>
  </si>
  <si>
    <t xml:space="preserve">     Canto del Llano</t>
  </si>
  <si>
    <t xml:space="preserve">     Carlos Santana Ávila</t>
  </si>
  <si>
    <t xml:space="preserve">     Edwin Fábrega</t>
  </si>
  <si>
    <t xml:space="preserve">     Urracá</t>
  </si>
  <si>
    <t xml:space="preserve">     Rodrigo Luque</t>
  </si>
  <si>
    <t xml:space="preserve">     Nuevo Santiago</t>
  </si>
  <si>
    <t xml:space="preserve">     Santiago Este</t>
  </si>
  <si>
    <t xml:space="preserve">     Santiago Sur</t>
  </si>
  <si>
    <t xml:space="preserve">   Soná</t>
  </si>
  <si>
    <t xml:space="preserve">     Calidonia</t>
  </si>
  <si>
    <t xml:space="preserve">     Cativé</t>
  </si>
  <si>
    <t xml:space="preserve">     El Marañón</t>
  </si>
  <si>
    <t xml:space="preserve">     La Soledad</t>
  </si>
  <si>
    <t xml:space="preserve">     Quebrada de Oro</t>
  </si>
  <si>
    <t xml:space="preserve">     Rodeo Viejo</t>
  </si>
  <si>
    <t xml:space="preserve">     Hicaco</t>
  </si>
  <si>
    <t xml:space="preserve">     La Trinchera</t>
  </si>
  <si>
    <t xml:space="preserve">   Mariato</t>
  </si>
  <si>
    <t xml:space="preserve">     Arenas</t>
  </si>
  <si>
    <t xml:space="preserve">     Quebro</t>
  </si>
  <si>
    <t xml:space="preserve">     Tebario</t>
  </si>
  <si>
    <t xml:space="preserve">   Comarca Kuna Yala</t>
  </si>
  <si>
    <t xml:space="preserve">     Ailigandí</t>
  </si>
  <si>
    <t xml:space="preserve">     Puerto Obaldía</t>
  </si>
  <si>
    <t xml:space="preserve">   Cémaco</t>
  </si>
  <si>
    <t xml:space="preserve">     Lajas Blancas</t>
  </si>
  <si>
    <t xml:space="preserve">     Manuel Ortega</t>
  </si>
  <si>
    <t xml:space="preserve">   Sambú</t>
  </si>
  <si>
    <t xml:space="preserve">     Río Sábalo</t>
  </si>
  <si>
    <t xml:space="preserve">     Jingurudo</t>
  </si>
  <si>
    <t xml:space="preserve">   Besiko</t>
  </si>
  <si>
    <t xml:space="preserve">     Boca de Balsa</t>
  </si>
  <si>
    <t xml:space="preserve">     Camarón Arriba</t>
  </si>
  <si>
    <t xml:space="preserve">     Cerro Banco</t>
  </si>
  <si>
    <t xml:space="preserve">     Cerro de Patena</t>
  </si>
  <si>
    <t xml:space="preserve">     Emplanada de Chorcha</t>
  </si>
  <si>
    <t xml:space="preserve">     Nämnoni</t>
  </si>
  <si>
    <t xml:space="preserve">     Niba</t>
  </si>
  <si>
    <t xml:space="preserve">   Mironó</t>
  </si>
  <si>
    <t xml:space="preserve">     Cascabel</t>
  </si>
  <si>
    <t xml:space="preserve">     Hato Corotú</t>
  </si>
  <si>
    <t xml:space="preserve">     Hato Culantro</t>
  </si>
  <si>
    <t xml:space="preserve">     Hato Jobo</t>
  </si>
  <si>
    <t xml:space="preserve">     Hato Julí</t>
  </si>
  <si>
    <t xml:space="preserve">     Quebrada de Loro</t>
  </si>
  <si>
    <t xml:space="preserve">     Salto Dupí</t>
  </si>
  <si>
    <t xml:space="preserve">   Müna</t>
  </si>
  <si>
    <t xml:space="preserve">     Alto Caballero</t>
  </si>
  <si>
    <t xml:space="preserve">     Bakama</t>
  </si>
  <si>
    <t xml:space="preserve">     Cerro Caña</t>
  </si>
  <si>
    <t xml:space="preserve">     Cerro Puerco</t>
  </si>
  <si>
    <t xml:space="preserve">     Krüa</t>
  </si>
  <si>
    <t xml:space="preserve">     Maraca</t>
  </si>
  <si>
    <t xml:space="preserve">     Nibra</t>
  </si>
  <si>
    <t xml:space="preserve">     Roka</t>
  </si>
  <si>
    <t xml:space="preserve">     Sitio Prado</t>
  </si>
  <si>
    <t xml:space="preserve">     Ümani</t>
  </si>
  <si>
    <t xml:space="preserve">     Dikeri</t>
  </si>
  <si>
    <t xml:space="preserve">     Diko</t>
  </si>
  <si>
    <t xml:space="preserve">     Kikari</t>
  </si>
  <si>
    <t xml:space="preserve">     Mreeni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</si>
  <si>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</si>
  <si>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</si>
  <si>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</si>
  <si>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</si>
  <si>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</si>
  <si>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</si>
  <si>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</si>
  <si>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</si>
  <si>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</si>
  <si>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Bale</t>
  </si>
  <si>
    <t xml:space="preserve">     El Paredón</t>
  </si>
  <si>
    <t xml:space="preserve">     El Piro</t>
  </si>
  <si>
    <t xml:space="preserve">     Güibale</t>
  </si>
  <si>
    <t xml:space="preserve">     El Peñón</t>
  </si>
  <si>
    <t xml:space="preserve">   Kankintú</t>
  </si>
  <si>
    <t xml:space="preserve">     Guoroni</t>
  </si>
  <si>
    <t xml:space="preserve">     Kankintú</t>
  </si>
  <si>
    <t xml:space="preserve">     Mününi</t>
  </si>
  <si>
    <t xml:space="preserve">     Piedra Roja</t>
  </si>
  <si>
    <t xml:space="preserve">     Calante</t>
  </si>
  <si>
    <t xml:space="preserve">     Tolote</t>
  </si>
  <si>
    <t xml:space="preserve">   Kusapín</t>
  </si>
  <si>
    <t xml:space="preserve">     Bahía Azul</t>
  </si>
  <si>
    <t xml:space="preserve">     Río Chiriquí</t>
  </si>
  <si>
    <t xml:space="preserve">     Tobobe</t>
  </si>
  <si>
    <t xml:space="preserve">   Jirondai</t>
  </si>
  <si>
    <t xml:space="preserve">     Samboa</t>
  </si>
  <si>
    <t xml:space="preserve">     Bürí</t>
  </si>
  <si>
    <t xml:space="preserve">     Guariviara</t>
  </si>
  <si>
    <t xml:space="preserve">     Man Creek</t>
  </si>
  <si>
    <t xml:space="preserve">     Tuwai</t>
  </si>
  <si>
    <t>0.00</t>
  </si>
  <si>
    <t xml:space="preserve">     Gatú o Gatucito</t>
  </si>
  <si>
    <t>0.0</t>
  </si>
  <si>
    <t>Superficie (en hectáreas)</t>
  </si>
  <si>
    <t>TOTAL</t>
  </si>
  <si>
    <t xml:space="preserve">     Bocas del Toro (cabecera)</t>
  </si>
  <si>
    <t xml:space="preserve">     Changuinola (cabecera)</t>
  </si>
  <si>
    <t xml:space="preserve">     Chiriquí Grande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</si>
  <si>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</si>
  <si>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</si>
  <si>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</si>
  <si>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</si>
  <si>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Natá (cabecera)</t>
  </si>
  <si>
    <t xml:space="preserve">     Olá (cabecera)</t>
  </si>
  <si>
    <t xml:space="preserve">     Penonomé (cabecera)</t>
  </si>
  <si>
    <t xml:space="preserve">     Nuevo Chagres (cabecera)</t>
  </si>
  <si>
    <t xml:space="preserve">     Miguel de la Borda (cabecera)</t>
  </si>
  <si>
    <t xml:space="preserve">     Portobelo (cabecera)</t>
  </si>
  <si>
    <t xml:space="preserve">     Alanje (cabecera)</t>
  </si>
  <si>
    <t xml:space="preserve">     Puerto Armuelles (cabecera)</t>
  </si>
  <si>
    <t xml:space="preserve">     Boquerón (cabecera)</t>
  </si>
  <si>
    <t xml:space="preserve">     La Concepción (cabecera)</t>
  </si>
  <si>
    <t xml:space="preserve">     David (cabecera)</t>
  </si>
  <si>
    <t xml:space="preserve">     Dolega (cabecera)</t>
  </si>
  <si>
    <t xml:space="preserve">     Gualaca (cabecera)</t>
  </si>
  <si>
    <t xml:space="preserve">     Remedios (cabecera)</t>
  </si>
  <si>
    <t xml:space="preserve">     Río Sereno (cabecera)</t>
  </si>
  <si>
    <t xml:space="preserve">     Las Lajas (cabecera)</t>
  </si>
  <si>
    <t xml:space="preserve">     Horconcitos (cabecera)</t>
  </si>
  <si>
    <t xml:space="preserve">     Tolé (cabecera)</t>
  </si>
  <si>
    <t xml:space="preserve">     La Palma (cabecera)</t>
  </si>
  <si>
    <t xml:space="preserve">     El Real de Santa María (cabecera)</t>
  </si>
  <si>
    <t xml:space="preserve">     Chitré (cabecera)</t>
  </si>
  <si>
    <t xml:space="preserve">     Las Minas (cabecera)</t>
  </si>
  <si>
    <t xml:space="preserve">     Los Pozos (cabecera)</t>
  </si>
  <si>
    <t xml:space="preserve">     Ocú (cabecera)</t>
  </si>
  <si>
    <t xml:space="preserve">     Parita (cabecera)</t>
  </si>
  <si>
    <t xml:space="preserve">     Pesé (cabecera)</t>
  </si>
  <si>
    <t xml:space="preserve">     Santa María (cabecera)</t>
  </si>
  <si>
    <t xml:space="preserve">     Guararé (cabecera)</t>
  </si>
  <si>
    <t xml:space="preserve">     Las Tablas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</si>
  <si>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</si>
  <si>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</si>
  <si>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</si>
  <si>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</si>
  <si>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Tonosí (cabecera)</t>
  </si>
  <si>
    <t xml:space="preserve">     San Miguel (cabecera)</t>
  </si>
  <si>
    <t xml:space="preserve">     Chimán (cabecera)</t>
  </si>
  <si>
    <t xml:space="preserve">     Arraiján (cabecera)</t>
  </si>
  <si>
    <t xml:space="preserve">     Capira (cabecera)</t>
  </si>
  <si>
    <t xml:space="preserve">     Chame (cabecera)</t>
  </si>
  <si>
    <t xml:space="preserve">     San Carlos (cabecera)</t>
  </si>
  <si>
    <t xml:space="preserve">     Atalaya (cabecera)</t>
  </si>
  <si>
    <t xml:space="preserve">     Calobre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</si>
  <si>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</si>
  <si>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</si>
  <si>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</si>
  <si>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Montijo (cabecera)</t>
  </si>
  <si>
    <t xml:space="preserve">     Río de Jesús (cabecera)</t>
  </si>
  <si>
    <t xml:space="preserve">     San Francisco (cabecera)</t>
  </si>
  <si>
    <t xml:space="preserve">     Santa Fe (cabecera)</t>
  </si>
  <si>
    <t xml:space="preserve">     Santiago (cabecera)</t>
  </si>
  <si>
    <t xml:space="preserve">     Soná (cabecera)</t>
  </si>
  <si>
    <t xml:space="preserve">     Llano de Catival o Mariato (cabecera)</t>
  </si>
  <si>
    <t xml:space="preserve">     Narganá (cabecera)</t>
  </si>
  <si>
    <t xml:space="preserve">     Cirilo Guaynora (cabecera)</t>
  </si>
  <si>
    <t xml:space="preserve">     Soloy (cabecera)</t>
  </si>
  <si>
    <t xml:space="preserve">     Hato Pilón (cabecera)</t>
  </si>
  <si>
    <t xml:space="preserve">     Chichica (cabecera)</t>
  </si>
  <si>
    <t xml:space="preserve">     Cerro Iglesias (cabecera)</t>
  </si>
  <si>
    <t xml:space="preserve">     Buenos Aires (cabecera)</t>
  </si>
  <si>
    <t xml:space="preserve">     Bisira (cabecera)</t>
  </si>
  <si>
    <t xml:space="preserve">     Kusapín (cabecera)</t>
  </si>
  <si>
    <t xml:space="preserve">     Chepo (cabecera)</t>
  </si>
  <si>
    <t xml:space="preserve">Panamá Oeste </t>
  </si>
  <si>
    <t xml:space="preserve">     San Martín De Porres</t>
  </si>
  <si>
    <t xml:space="preserve">     El Piro No.2</t>
  </si>
  <si>
    <t xml:space="preserve">   Santa Catalina o Calovébora </t>
  </si>
  <si>
    <t xml:space="preserve">     Santa Catalina o Calovébora</t>
  </si>
  <si>
    <t xml:space="preserve">     Alto Bilingüe </t>
  </si>
  <si>
    <t xml:space="preserve">     Loma Yuca </t>
  </si>
  <si>
    <t xml:space="preserve">     San Pedrito </t>
  </si>
  <si>
    <t xml:space="preserve">     Valle Bonito</t>
  </si>
  <si>
    <t xml:space="preserve">             Cuando la cantidad es menor a la mitad de unidad o fracción decimal adoptada, para la expresión del dato.</t>
  </si>
  <si>
    <t xml:space="preserve">     Tortí</t>
  </si>
  <si>
    <t>Cuadro 30. AJÍ DULCE,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</si>
  <si>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</si>
  <si>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     
(En libras)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</si>
</sst>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</cellStyleXfs>
  <cellXfs count="31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49" fontId="5" fillId="4" borderId="0" xfId="0" applyNumberFormat="1" applyFont="1" applyFill="1"/>
    <xf numFmtId="49" fontId="5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top"/>
    </xf>
    <xf numFmtId="0" fontId="3" fillId="4" borderId="1" xfId="45" applyFont="1" applyFill="1" applyBorder="1" applyAlignment="1">
      <alignment horizontal="left" vertical="justify"/>
    </xf>
    <xf numFmtId="0" fontId="2" fillId="4" borderId="1" xfId="28" applyFont="1" applyFill="1" applyBorder="1" applyAlignment="1">
      <alignment horizontal="center" vertical="center"/>
    </xf>
    <xf numFmtId="165" fontId="2" fillId="4" borderId="2" xfId="43" applyNumberFormat="1" applyFont="1" applyFill="1" applyBorder="1" applyAlignment="1">
      <alignment horizontal="right" vertical="center" wrapText="1"/>
    </xf>
    <xf numFmtId="43" fontId="2" fillId="4" borderId="2" xfId="43" applyNumberFormat="1" applyFont="1" applyFill="1" applyBorder="1" applyAlignment="1">
      <alignment horizontal="right" vertical="center" wrapText="1"/>
    </xf>
    <xf numFmtId="164" fontId="2" fillId="4" borderId="3" xfId="43" applyNumberFormat="1" applyFont="1" applyFill="1" applyBorder="1" applyAlignment="1">
      <alignment horizontal="right" vertical="center" wrapText="1"/>
    </xf>
    <xf numFmtId="165" fontId="3" fillId="4" borderId="2" xfId="43" applyNumberFormat="1" applyFont="1" applyFill="1" applyBorder="1" applyAlignment="1">
      <alignment horizontal="right" vertical="center" wrapText="1"/>
    </xf>
    <xf numFmtId="43" fontId="3" fillId="4" borderId="2" xfId="43" applyNumberFormat="1" applyFont="1" applyFill="1" applyBorder="1" applyAlignment="1">
      <alignment horizontal="right" vertical="center" wrapText="1"/>
    </xf>
    <xf numFmtId="164" fontId="3" fillId="4" borderId="3" xfId="43" applyNumberFormat="1" applyFont="1" applyFill="1" applyBorder="1" applyAlignment="1">
      <alignment horizontal="right" vertical="center" wrapText="1"/>
    </xf>
    <xf numFmtId="165" fontId="3" fillId="0" borderId="2" xfId="43" applyNumberFormat="1" applyFont="1" applyFill="1" applyBorder="1" applyAlignment="1">
      <alignment horizontal="right" vertical="center" wrapText="1"/>
    </xf>
    <xf numFmtId="43" fontId="3" fillId="0" borderId="2" xfId="43" applyNumberFormat="1" applyFont="1" applyFill="1" applyBorder="1" applyAlignment="1">
      <alignment horizontal="right" vertical="center" wrapText="1"/>
    </xf>
    <xf numFmtId="164" fontId="3" fillId="0" borderId="3" xfId="43" applyNumberFormat="1" applyFont="1" applyFill="1" applyBorder="1" applyAlignment="1">
      <alignment horizontal="right" vertical="center" wrapText="1"/>
    </xf>
    <xf numFmtId="165" fontId="3" fillId="4" borderId="5" xfId="43" applyNumberFormat="1" applyFont="1" applyFill="1" applyBorder="1" applyAlignment="1">
      <alignment horizontal="right" vertical="center" wrapText="1"/>
    </xf>
    <xf numFmtId="43" fontId="3" fillId="4" borderId="5" xfId="43" applyNumberFormat="1" applyFont="1" applyFill="1" applyBorder="1" applyAlignment="1">
      <alignment horizontal="right" vertical="center" wrapText="1"/>
    </xf>
    <xf numFmtId="164" fontId="3" fillId="4" borderId="6" xfId="43" applyNumberFormat="1" applyFont="1" applyFill="1" applyBorder="1" applyAlignment="1">
      <alignment horizontal="right" vertical="center" wrapText="1"/>
    </xf>
    <xf numFmtId="0" fontId="3" fillId="4" borderId="1" xfId="27" applyFont="1" applyFill="1" applyBorder="1" applyAlignment="1">
      <alignment horizontal="left" vertical="center"/>
    </xf>
    <xf numFmtId="0" fontId="3" fillId="0" borderId="1" xfId="27" applyFont="1" applyFill="1" applyBorder="1" applyAlignment="1">
      <alignment horizontal="left" vertical="center"/>
    </xf>
    <xf numFmtId="0" fontId="3" fillId="4" borderId="4" xfId="27" applyFont="1" applyFill="1" applyBorder="1" applyAlignment="1">
      <alignment horizontal="left" vertical="center"/>
    </xf>
    <xf numFmtId="164" fontId="6" fillId="3" borderId="8" xfId="43" applyNumberFormat="1" applyFont="1" applyFill="1" applyBorder="1" applyAlignment="1">
      <alignment horizontal="center" vertical="center" wrapText="1"/>
    </xf>
    <xf numFmtId="0" fontId="5" fillId="2" borderId="7" xfId="46" applyFont="1" applyBorder="1" applyAlignment="1">
      <alignment horizontal="left" vertical="center" wrapText="1"/>
    </xf>
    <xf numFmtId="0" fontId="2" fillId="4" borderId="1" xfId="3" applyFont="1" applyFill="1" applyBorder="1" applyAlignment="1">
      <alignment horizontal="center" vertical="center" wrapText="1"/>
    </xf>
    <xf numFmtId="165" fontId="6" fillId="3" borderId="8" xfId="43" applyNumberFormat="1" applyFont="1" applyFill="1" applyBorder="1" applyAlignment="1">
      <alignment horizontal="center" vertical="center" wrapText="1"/>
    </xf>
    <xf numFmtId="164" fontId="6" fillId="3" borderId="8" xfId="43" applyNumberFormat="1" applyFont="1" applyFill="1" applyBorder="1" applyAlignment="1">
      <alignment horizontal="center" vertical="center"/>
    </xf>
    <xf numFmtId="0" fontId="6" fillId="3" borderId="8" xfId="44" applyFont="1" applyFill="1" applyBorder="1" applyAlignment="1">
      <alignment horizontal="center" vertical="center" wrapText="1"/>
    </xf>
  </cellXfs>
  <cellStyles count="47">
    <cellStyle name="Millares" xfId="43" builtinId="3"/>
    <cellStyle name="Normal" xfId="0" builtinId="0"/>
    <cellStyle name="Normal 2" xfId="46"/>
    <cellStyle name="style1749130342627" xfId="44"/>
    <cellStyle name="style1749130345081" xfId="45"/>
    <cellStyle name="style1749132879789" xfId="1"/>
    <cellStyle name="style1749132879898" xfId="2"/>
    <cellStyle name="style1749132880226" xfId="3"/>
    <cellStyle name="style1749132880351" xfId="4"/>
    <cellStyle name="style1749132880461" xfId="5"/>
    <cellStyle name="style1749132880570" xfId="6"/>
    <cellStyle name="style1749132880664" xfId="7"/>
    <cellStyle name="style1749132880804" xfId="8"/>
    <cellStyle name="style1749132880882" xfId="9"/>
    <cellStyle name="style1749132880976" xfId="10"/>
    <cellStyle name="style1749132881070" xfId="11"/>
    <cellStyle name="style1749132881164" xfId="12"/>
    <cellStyle name="style1749132881273" xfId="13"/>
    <cellStyle name="style1749132881367" xfId="14"/>
    <cellStyle name="style1749132881476" xfId="15"/>
    <cellStyle name="style1749132881570" xfId="16"/>
    <cellStyle name="style1749132881695" xfId="17"/>
    <cellStyle name="style1749132881773" xfId="18"/>
    <cellStyle name="style1749132881867" xfId="19"/>
    <cellStyle name="style1749132881961" xfId="20"/>
    <cellStyle name="style1749132882054" xfId="21"/>
    <cellStyle name="style1749132882164" xfId="22"/>
    <cellStyle name="style1749132882258" xfId="23"/>
    <cellStyle name="style1749132882336" xfId="24"/>
    <cellStyle name="style1749132882648" xfId="25"/>
    <cellStyle name="style1749132882726" xfId="26"/>
    <cellStyle name="style1749132882804" xfId="27"/>
    <cellStyle name="style1749132883195" xfId="28"/>
    <cellStyle name="style1749132883273" xfId="29"/>
    <cellStyle name="style1749132884258" xfId="30"/>
    <cellStyle name="style1749132884383" xfId="31"/>
    <cellStyle name="style1749132884461" xfId="32"/>
    <cellStyle name="style1749132884570" xfId="33"/>
    <cellStyle name="style1749132884664" xfId="34"/>
    <cellStyle name="style1749132884758" xfId="35"/>
    <cellStyle name="style1749132884867" xfId="36"/>
    <cellStyle name="style1749132884961" xfId="37"/>
    <cellStyle name="style1749132885055" xfId="38"/>
    <cellStyle name="style1749132885164" xfId="39"/>
    <cellStyle name="style1749132886695" xfId="40"/>
    <cellStyle name="style1749132886789" xfId="41"/>
    <cellStyle name="style1749132886914" xfId="42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783</xdr:row>
      <xdr:rowOff>57151</xdr:rowOff>
    </xdr:from>
    <xdr:to>
      <xdr:col>0</xdr:col>
      <xdr:colOff>381000</xdr:colOff>
      <xdr:row>785</xdr:row>
      <xdr:rowOff>142876</xdr:rowOff>
    </xdr:to>
    <xdr:sp macro="" textlink="">
      <xdr:nvSpPr>
        <xdr:cNvPr id="2" name="Cerrar llave 1"/>
        <xdr:cNvSpPr/>
      </xdr:nvSpPr>
      <xdr:spPr>
        <a:xfrm>
          <a:off x="297181" y="13641705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6"/>
  <sheetViews>
    <sheetView tabSelected="1" zoomScale="85" zoomScaleNormal="85" zoomScaleSheetLayoutView="115" workbookViewId="0">
      <selection activeCell="A2" sqref="A2:A3"/>
    </sheetView>
  </sheetViews>
  <sheetFormatPr baseColWidth="10" defaultColWidth="9.140625" defaultRowHeight="15" x14ac:dyDescent="0.25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5">
      <c r="A1" s="27" t="s">
        <v>733</v>
      </c>
      <c r="B1" s="27"/>
      <c r="C1" s="27"/>
      <c r="D1" s="27"/>
      <c r="E1" s="27"/>
      <c r="F1" s="27"/>
    </row>
    <row r="2" spans="1:6" ht="30" customHeight="1" x14ac:dyDescent="0.25">
      <c r="A2" s="30" t="s">
        <v>0</v>
      </c>
      <c r="B2" s="28" t="s">
        <v>1</v>
      </c>
      <c r="C2" s="29" t="s">
        <v>651</v>
      </c>
      <c r="D2" s="29"/>
      <c r="E2" s="29"/>
      <c r="F2" s="28" t="s">
        <v>735</v>
      </c>
    </row>
    <row r="3" spans="1:6" ht="30" customHeight="1" x14ac:dyDescent="0.25">
      <c r="A3" s="30"/>
      <c r="B3" s="28"/>
      <c r="C3" s="25" t="s">
        <v>2</v>
      </c>
      <c r="D3" s="25" t="s">
        <v>3</v>
      </c>
      <c r="E3" s="25" t="s">
        <v>4</v>
      </c>
      <c r="F3" s="28"/>
    </row>
    <row r="4" spans="1:6" ht="21" customHeight="1" x14ac:dyDescent="0.25">
      <c r="A4" s="9" t="s">
        <v>652</v>
      </c>
      <c r="B4" s="10">
        <f>SUM(B5+B51+B111+B158+B278+B308+B365+B454+B506+B571+B689+B694+B702)</f>
        <v>54209</v>
      </c>
      <c r="C4" s="11">
        <f t="shared" ref="C4:F4" si="0">SUM(C5+C51+C111+C158+C278+C308+C365+C454+C506+C571+C689+C694+C702)</f>
        <v>701.86076039999989</v>
      </c>
      <c r="D4" s="11">
        <f t="shared" si="0"/>
        <v>66.429058821441387</v>
      </c>
      <c r="E4" s="11">
        <f t="shared" si="0"/>
        <v>100.53264083333333</v>
      </c>
      <c r="F4" s="12">
        <f t="shared" si="0"/>
        <v>127180.21389999997</v>
      </c>
    </row>
    <row r="5" spans="1:6" ht="21" customHeight="1" x14ac:dyDescent="0.25">
      <c r="A5" s="22" t="s">
        <v>8</v>
      </c>
      <c r="B5" s="10">
        <f>SUM(B6+B13+B33+B40)</f>
        <v>2719</v>
      </c>
      <c r="C5" s="11">
        <f t="shared" ref="C5:F5" si="1">SUM(C6+C13+C33+C40)</f>
        <v>52.456444799999971</v>
      </c>
      <c r="D5" s="11">
        <f t="shared" si="1"/>
        <v>14.104268150183158</v>
      </c>
      <c r="E5" s="11">
        <f t="shared" si="1"/>
        <v>6.0039999999999974E-4</v>
      </c>
      <c r="F5" s="12">
        <f t="shared" si="1"/>
        <v>2704.0104000000001</v>
      </c>
    </row>
    <row r="6" spans="1:6" ht="15" customHeight="1" x14ac:dyDescent="0.25">
      <c r="A6" s="22" t="s">
        <v>18</v>
      </c>
      <c r="B6" s="10">
        <v>171</v>
      </c>
      <c r="C6" s="11">
        <v>1.5067608000000001</v>
      </c>
      <c r="D6" s="11">
        <v>1.7319999999999992E-2</v>
      </c>
      <c r="E6" s="11">
        <v>0</v>
      </c>
      <c r="F6" s="12">
        <v>861.37299999999993</v>
      </c>
    </row>
    <row r="7" spans="1:6" ht="15" customHeight="1" x14ac:dyDescent="0.25">
      <c r="A7" s="22" t="s">
        <v>653</v>
      </c>
      <c r="B7" s="13">
        <v>26</v>
      </c>
      <c r="C7" s="14">
        <v>1.8759999999999999E-2</v>
      </c>
      <c r="D7" s="14">
        <v>1.2200000000000001E-2</v>
      </c>
      <c r="E7" s="14">
        <v>0</v>
      </c>
      <c r="F7" s="15">
        <v>1.1400000000000001</v>
      </c>
    </row>
    <row r="8" spans="1:6" ht="15" customHeight="1" x14ac:dyDescent="0.25">
      <c r="A8" s="22" t="s">
        <v>19</v>
      </c>
      <c r="B8" s="13">
        <v>18</v>
      </c>
      <c r="C8" s="14">
        <v>7.2808000000000005E-3</v>
      </c>
      <c r="D8" s="14">
        <v>0</v>
      </c>
      <c r="E8" s="14">
        <v>0</v>
      </c>
      <c r="F8" s="15">
        <v>0.8105</v>
      </c>
    </row>
    <row r="9" spans="1:6" ht="15" customHeight="1" x14ac:dyDescent="0.25">
      <c r="A9" s="22" t="s">
        <v>20</v>
      </c>
      <c r="B9" s="13">
        <v>5</v>
      </c>
      <c r="C9" s="14">
        <v>1.4800000000000002E-3</v>
      </c>
      <c r="D9" s="14">
        <v>3.6000000000000002E-4</v>
      </c>
      <c r="E9" s="14">
        <v>0</v>
      </c>
      <c r="F9" s="15">
        <v>0.35000000000000009</v>
      </c>
    </row>
    <row r="10" spans="1:6" ht="15" customHeight="1" x14ac:dyDescent="0.25">
      <c r="A10" s="22" t="s">
        <v>21</v>
      </c>
      <c r="B10" s="13">
        <v>57</v>
      </c>
      <c r="C10" s="14">
        <v>2.5120000000000003E-2</v>
      </c>
      <c r="D10" s="14">
        <v>2.4799999999999991E-3</v>
      </c>
      <c r="E10" s="14">
        <v>0</v>
      </c>
      <c r="F10" s="15">
        <v>4.2824999999999998</v>
      </c>
    </row>
    <row r="11" spans="1:6" ht="15" customHeight="1" x14ac:dyDescent="0.25">
      <c r="A11" s="22" t="s">
        <v>22</v>
      </c>
      <c r="B11" s="13">
        <v>60</v>
      </c>
      <c r="C11" s="14">
        <v>2.2960000000000012E-2</v>
      </c>
      <c r="D11" s="14">
        <v>2.2799999999999999E-3</v>
      </c>
      <c r="E11" s="14">
        <v>0</v>
      </c>
      <c r="F11" s="15">
        <v>4.3899999999999997</v>
      </c>
    </row>
    <row r="12" spans="1:6" ht="15" customHeight="1" x14ac:dyDescent="0.25">
      <c r="A12" s="22" t="s">
        <v>23</v>
      </c>
      <c r="B12" s="13">
        <v>5</v>
      </c>
      <c r="C12" s="14">
        <v>1.4311599999999998</v>
      </c>
      <c r="D12" s="14">
        <v>0</v>
      </c>
      <c r="E12" s="14">
        <v>0</v>
      </c>
      <c r="F12" s="15">
        <v>850.39999999999975</v>
      </c>
    </row>
    <row r="13" spans="1:6" ht="15" customHeight="1" x14ac:dyDescent="0.25">
      <c r="A13" s="22" t="s">
        <v>24</v>
      </c>
      <c r="B13" s="10">
        <v>1836</v>
      </c>
      <c r="C13" s="11">
        <v>35.041800399999971</v>
      </c>
      <c r="D13" s="11">
        <v>2.3529888095238087</v>
      </c>
      <c r="E13" s="11">
        <v>6.0039999999999974E-4</v>
      </c>
      <c r="F13" s="12">
        <v>1305.8801000000005</v>
      </c>
    </row>
    <row r="14" spans="1:6" ht="15" customHeight="1" x14ac:dyDescent="0.25">
      <c r="A14" s="22" t="s">
        <v>654</v>
      </c>
      <c r="B14" s="13">
        <v>107</v>
      </c>
      <c r="C14" s="14">
        <v>2.1880000000000007E-2</v>
      </c>
      <c r="D14" s="14">
        <v>1.1600000000000002E-3</v>
      </c>
      <c r="E14" s="14">
        <v>0</v>
      </c>
      <c r="F14" s="15">
        <v>6.7550000000000008</v>
      </c>
    </row>
    <row r="15" spans="1:6" ht="15" customHeight="1" x14ac:dyDescent="0.25">
      <c r="A15" s="22" t="s">
        <v>25</v>
      </c>
      <c r="B15" s="13">
        <v>135</v>
      </c>
      <c r="C15" s="14">
        <v>20.57836</v>
      </c>
      <c r="D15" s="14">
        <v>2.0123200000000003</v>
      </c>
      <c r="E15" s="14">
        <v>0</v>
      </c>
      <c r="F15" s="15">
        <v>69.161499999999975</v>
      </c>
    </row>
    <row r="16" spans="1:6" ht="15" customHeight="1" x14ac:dyDescent="0.25">
      <c r="A16" s="22" t="s">
        <v>26</v>
      </c>
      <c r="B16" s="13">
        <v>274</v>
      </c>
      <c r="C16" s="14">
        <v>0.36879999999999991</v>
      </c>
      <c r="D16" s="14">
        <v>3.8319999999999965E-2</v>
      </c>
      <c r="E16" s="14">
        <v>0</v>
      </c>
      <c r="F16" s="15">
        <v>225.03000000000003</v>
      </c>
    </row>
    <row r="17" spans="1:6" ht="15" customHeight="1" x14ac:dyDescent="0.25">
      <c r="A17" s="22" t="s">
        <v>27</v>
      </c>
      <c r="B17" s="13">
        <v>149</v>
      </c>
      <c r="C17" s="14">
        <v>5.5520000000000021E-2</v>
      </c>
      <c r="D17" s="14">
        <v>6.3600000000000019E-3</v>
      </c>
      <c r="E17" s="14">
        <v>0</v>
      </c>
      <c r="F17" s="15">
        <v>20.390000000000004</v>
      </c>
    </row>
    <row r="18" spans="1:6" ht="15" customHeight="1" x14ac:dyDescent="0.25">
      <c r="A18" s="22" t="s">
        <v>28</v>
      </c>
      <c r="B18" s="13">
        <v>20</v>
      </c>
      <c r="C18" s="14">
        <v>0.27911999999999998</v>
      </c>
      <c r="D18" s="14">
        <v>4.4799999999999993E-2</v>
      </c>
      <c r="E18" s="14">
        <v>0</v>
      </c>
      <c r="F18" s="15">
        <v>162.43000000000006</v>
      </c>
    </row>
    <row r="19" spans="1:6" ht="15" customHeight="1" x14ac:dyDescent="0.25">
      <c r="A19" s="22" t="s">
        <v>29</v>
      </c>
      <c r="B19" s="13">
        <v>87</v>
      </c>
      <c r="C19" s="14">
        <v>9.8040399999999972E-2</v>
      </c>
      <c r="D19" s="14">
        <v>5.1200000000000004E-3</v>
      </c>
      <c r="E19" s="14">
        <v>0</v>
      </c>
      <c r="F19" s="15">
        <v>25.507499999999986</v>
      </c>
    </row>
    <row r="20" spans="1:6" ht="15" customHeight="1" x14ac:dyDescent="0.25">
      <c r="A20" s="22" t="s">
        <v>30</v>
      </c>
      <c r="B20" s="13">
        <v>89</v>
      </c>
      <c r="C20" s="14">
        <v>0.35820000000000013</v>
      </c>
      <c r="D20" s="14">
        <v>2.9279999999999997E-2</v>
      </c>
      <c r="E20" s="14">
        <v>0</v>
      </c>
      <c r="F20" s="15">
        <v>25.398100000000003</v>
      </c>
    </row>
    <row r="21" spans="1:6" ht="15" customHeight="1" x14ac:dyDescent="0.25">
      <c r="A21" s="22" t="s">
        <v>31</v>
      </c>
      <c r="B21" s="13">
        <v>8</v>
      </c>
      <c r="C21" s="14">
        <v>0.8140400000000001</v>
      </c>
      <c r="D21" s="14">
        <v>4.0800000000000003E-2</v>
      </c>
      <c r="E21" s="14">
        <v>0</v>
      </c>
      <c r="F21" s="15">
        <v>310.32000000000005</v>
      </c>
    </row>
    <row r="22" spans="1:6" ht="15" customHeight="1" x14ac:dyDescent="0.25">
      <c r="A22" s="22" t="s">
        <v>32</v>
      </c>
      <c r="B22" s="13">
        <v>91</v>
      </c>
      <c r="C22" s="14">
        <v>7.7439999999999995E-2</v>
      </c>
      <c r="D22" s="14">
        <v>7.7849999999999985E-3</v>
      </c>
      <c r="E22" s="14">
        <v>0</v>
      </c>
      <c r="F22" s="15">
        <v>10.964999999999998</v>
      </c>
    </row>
    <row r="23" spans="1:6" ht="15" customHeight="1" x14ac:dyDescent="0.25">
      <c r="A23" s="22" t="s">
        <v>33</v>
      </c>
      <c r="B23" s="13">
        <v>205</v>
      </c>
      <c r="C23" s="14">
        <v>0.19279999999999986</v>
      </c>
      <c r="D23" s="14">
        <v>3.2680000000000022E-2</v>
      </c>
      <c r="E23" s="14">
        <v>0</v>
      </c>
      <c r="F23" s="15">
        <v>42.035000000000018</v>
      </c>
    </row>
    <row r="24" spans="1:6" ht="15" customHeight="1" x14ac:dyDescent="0.25">
      <c r="A24" s="22" t="s">
        <v>34</v>
      </c>
      <c r="B24" s="13">
        <v>38</v>
      </c>
      <c r="C24" s="14">
        <v>9.6799999999999994E-3</v>
      </c>
      <c r="D24" s="14">
        <v>1.3599999999999994E-3</v>
      </c>
      <c r="E24" s="14">
        <v>0</v>
      </c>
      <c r="F24" s="15">
        <v>2.5870000000000002</v>
      </c>
    </row>
    <row r="25" spans="1:6" ht="15" customHeight="1" x14ac:dyDescent="0.25">
      <c r="A25" s="22" t="s">
        <v>35</v>
      </c>
      <c r="B25" s="13">
        <v>192</v>
      </c>
      <c r="C25" s="14">
        <v>10.567239999999998</v>
      </c>
      <c r="D25" s="14">
        <v>1.051714285714286E-2</v>
      </c>
      <c r="E25" s="14">
        <v>4.000000000000003E-7</v>
      </c>
      <c r="F25" s="15">
        <v>68.92349999999999</v>
      </c>
    </row>
    <row r="26" spans="1:6" ht="15" customHeight="1" x14ac:dyDescent="0.25">
      <c r="A26" s="22" t="s">
        <v>36</v>
      </c>
      <c r="B26" s="13">
        <v>158</v>
      </c>
      <c r="C26" s="14">
        <v>0.14312000000000005</v>
      </c>
      <c r="D26" s="14">
        <v>2.8646666666666674E-2</v>
      </c>
      <c r="E26" s="14">
        <v>6.0000000000000016E-4</v>
      </c>
      <c r="F26" s="15">
        <v>36.037500000000009</v>
      </c>
    </row>
    <row r="27" spans="1:6" ht="15" customHeight="1" x14ac:dyDescent="0.25">
      <c r="A27" s="22" t="s">
        <v>37</v>
      </c>
      <c r="B27" s="13">
        <v>41</v>
      </c>
      <c r="C27" s="14">
        <v>0.29272000000000004</v>
      </c>
      <c r="D27" s="14">
        <v>8.0559999999999979E-2</v>
      </c>
      <c r="E27" s="14">
        <v>0</v>
      </c>
      <c r="F27" s="15">
        <v>262.24</v>
      </c>
    </row>
    <row r="28" spans="1:6" ht="15" customHeight="1" x14ac:dyDescent="0.25">
      <c r="A28" s="22" t="s">
        <v>38</v>
      </c>
      <c r="B28" s="13">
        <v>45</v>
      </c>
      <c r="C28" s="14">
        <v>1.9800000000000002E-2</v>
      </c>
      <c r="D28" s="14">
        <v>3.1999999999999997E-4</v>
      </c>
      <c r="E28" s="14">
        <v>0</v>
      </c>
      <c r="F28" s="15">
        <v>5.1300000000000008</v>
      </c>
    </row>
    <row r="29" spans="1:6" ht="15" customHeight="1" x14ac:dyDescent="0.25">
      <c r="A29" s="22" t="s">
        <v>39</v>
      </c>
      <c r="B29" s="13">
        <v>9</v>
      </c>
      <c r="C29" s="14">
        <v>1.8799999999999999E-3</v>
      </c>
      <c r="D29" s="14">
        <v>4.0000000000000003E-5</v>
      </c>
      <c r="E29" s="14">
        <v>0</v>
      </c>
      <c r="F29" s="15">
        <v>0.58499999999999996</v>
      </c>
    </row>
    <row r="30" spans="1:6" ht="15" customHeight="1" x14ac:dyDescent="0.25">
      <c r="A30" s="22" t="s">
        <v>40</v>
      </c>
      <c r="B30" s="13">
        <v>112</v>
      </c>
      <c r="C30" s="14">
        <v>1.0594400000000004</v>
      </c>
      <c r="D30" s="14">
        <v>9.3999999999999986E-3</v>
      </c>
      <c r="E30" s="14">
        <v>0</v>
      </c>
      <c r="F30" s="15">
        <v>14.450000000000001</v>
      </c>
    </row>
    <row r="31" spans="1:6" ht="15" customHeight="1" x14ac:dyDescent="0.25">
      <c r="A31" s="22" t="s">
        <v>41</v>
      </c>
      <c r="B31" s="13">
        <v>22</v>
      </c>
      <c r="C31" s="14">
        <v>5.8799999999999998E-3</v>
      </c>
      <c r="D31" s="14">
        <v>1.0800000000000002E-3</v>
      </c>
      <c r="E31" s="14">
        <v>0</v>
      </c>
      <c r="F31" s="15">
        <v>0.96500000000000008</v>
      </c>
    </row>
    <row r="32" spans="1:6" ht="15" customHeight="1" x14ac:dyDescent="0.25">
      <c r="A32" s="22" t="s">
        <v>42</v>
      </c>
      <c r="B32" s="13">
        <v>54</v>
      </c>
      <c r="C32" s="14">
        <v>9.7839999999999996E-2</v>
      </c>
      <c r="D32" s="14">
        <v>2.4399999999999995E-3</v>
      </c>
      <c r="E32" s="14">
        <v>0</v>
      </c>
      <c r="F32" s="15">
        <v>16.97</v>
      </c>
    </row>
    <row r="33" spans="1:6" ht="15" customHeight="1" x14ac:dyDescent="0.25">
      <c r="A33" s="22" t="s">
        <v>43</v>
      </c>
      <c r="B33" s="10">
        <v>256</v>
      </c>
      <c r="C33" s="11">
        <v>2.7561199999999997</v>
      </c>
      <c r="D33" s="11">
        <v>0.69269523809523859</v>
      </c>
      <c r="E33" s="11">
        <v>0</v>
      </c>
      <c r="F33" s="12">
        <v>406.71499999999975</v>
      </c>
    </row>
    <row r="34" spans="1:6" ht="15" customHeight="1" x14ac:dyDescent="0.25">
      <c r="A34" s="22" t="s">
        <v>655</v>
      </c>
      <c r="B34" s="13">
        <v>40</v>
      </c>
      <c r="C34" s="14">
        <v>0.16488000000000003</v>
      </c>
      <c r="D34" s="14">
        <v>1.0279999999999997E-2</v>
      </c>
      <c r="E34" s="14">
        <v>0</v>
      </c>
      <c r="F34" s="15">
        <v>28.045000000000002</v>
      </c>
    </row>
    <row r="35" spans="1:6" ht="15" customHeight="1" x14ac:dyDescent="0.25">
      <c r="A35" s="22" t="s">
        <v>44</v>
      </c>
      <c r="B35" s="13">
        <v>22</v>
      </c>
      <c r="C35" s="14">
        <v>0.31104000000000004</v>
      </c>
      <c r="D35" s="14">
        <v>3.7133333333333331E-2</v>
      </c>
      <c r="E35" s="14">
        <v>0</v>
      </c>
      <c r="F35" s="15">
        <v>166.89000000000001</v>
      </c>
    </row>
    <row r="36" spans="1:6" ht="15" customHeight="1" x14ac:dyDescent="0.25">
      <c r="A36" s="22" t="s">
        <v>45</v>
      </c>
      <c r="B36" s="13">
        <v>78</v>
      </c>
      <c r="C36" s="14">
        <v>7.8480000000000008E-2</v>
      </c>
      <c r="D36" s="14">
        <v>1.2853333333333331E-2</v>
      </c>
      <c r="E36" s="14">
        <v>0</v>
      </c>
      <c r="F36" s="15">
        <v>14.58</v>
      </c>
    </row>
    <row r="37" spans="1:6" ht="15" customHeight="1" x14ac:dyDescent="0.25">
      <c r="A37" s="22" t="s">
        <v>46</v>
      </c>
      <c r="B37" s="13">
        <v>21</v>
      </c>
      <c r="C37" s="14">
        <v>0.11124000000000002</v>
      </c>
      <c r="D37" s="14">
        <v>2.7799999999999999E-3</v>
      </c>
      <c r="E37" s="14">
        <v>0</v>
      </c>
      <c r="F37" s="15">
        <v>26.500000000000004</v>
      </c>
    </row>
    <row r="38" spans="1:6" ht="15" customHeight="1" x14ac:dyDescent="0.25">
      <c r="A38" s="22" t="s">
        <v>47</v>
      </c>
      <c r="B38" s="13">
        <v>46</v>
      </c>
      <c r="C38" s="14">
        <v>0.16591999999999998</v>
      </c>
      <c r="D38" s="14">
        <v>8.542857142857142E-3</v>
      </c>
      <c r="E38" s="14">
        <v>0</v>
      </c>
      <c r="F38" s="15">
        <v>14.309999999999999</v>
      </c>
    </row>
    <row r="39" spans="1:6" ht="15" customHeight="1" x14ac:dyDescent="0.25">
      <c r="A39" s="22" t="s">
        <v>48</v>
      </c>
      <c r="B39" s="13">
        <v>49</v>
      </c>
      <c r="C39" s="14">
        <v>1.9245599999999998</v>
      </c>
      <c r="D39" s="14">
        <v>0.62110571428571426</v>
      </c>
      <c r="E39" s="14">
        <v>0</v>
      </c>
      <c r="F39" s="15">
        <v>156.38999999999999</v>
      </c>
    </row>
    <row r="40" spans="1:6" ht="15" customHeight="1" x14ac:dyDescent="0.25">
      <c r="A40" s="22" t="s">
        <v>49</v>
      </c>
      <c r="B40" s="10">
        <v>456</v>
      </c>
      <c r="C40" s="11">
        <v>13.151763599999999</v>
      </c>
      <c r="D40" s="11">
        <v>11.04126410256411</v>
      </c>
      <c r="E40" s="11">
        <v>0</v>
      </c>
      <c r="F40" s="12">
        <v>130.04229999999998</v>
      </c>
    </row>
    <row r="41" spans="1:6" ht="15" customHeight="1" x14ac:dyDescent="0.25">
      <c r="A41" s="22" t="s">
        <v>656</v>
      </c>
      <c r="B41" s="13">
        <v>82</v>
      </c>
      <c r="C41" s="14">
        <v>2.1640000000000003E-2</v>
      </c>
      <c r="D41" s="14">
        <v>2.16E-3</v>
      </c>
      <c r="E41" s="14">
        <v>0</v>
      </c>
      <c r="F41" s="15">
        <v>6.51</v>
      </c>
    </row>
    <row r="42" spans="1:6" ht="15" customHeight="1" x14ac:dyDescent="0.25">
      <c r="A42" s="22" t="s">
        <v>50</v>
      </c>
      <c r="B42" s="13">
        <v>11</v>
      </c>
      <c r="C42" s="14">
        <v>4.7999999999999996E-3</v>
      </c>
      <c r="D42" s="14">
        <v>3.4799999999999996E-3</v>
      </c>
      <c r="E42" s="14">
        <v>0</v>
      </c>
      <c r="F42" s="15">
        <v>0.46400000000000008</v>
      </c>
    </row>
    <row r="43" spans="1:6" ht="15" customHeight="1" x14ac:dyDescent="0.25">
      <c r="A43" s="22" t="s">
        <v>51</v>
      </c>
      <c r="B43" s="13">
        <v>83</v>
      </c>
      <c r="C43" s="14">
        <v>0.53891999999999984</v>
      </c>
      <c r="D43" s="14">
        <v>5.6000000000000006E-4</v>
      </c>
      <c r="E43" s="14">
        <v>0</v>
      </c>
      <c r="F43" s="15">
        <v>16.854799999999997</v>
      </c>
    </row>
    <row r="44" spans="1:6" ht="15" customHeight="1" x14ac:dyDescent="0.25">
      <c r="A44" s="22" t="s">
        <v>52</v>
      </c>
      <c r="B44" s="13">
        <v>13</v>
      </c>
      <c r="C44" s="14">
        <v>2.0050400000000002</v>
      </c>
      <c r="D44" s="14">
        <v>1.0004000000000002</v>
      </c>
      <c r="E44" s="14">
        <v>0</v>
      </c>
      <c r="F44" s="15">
        <v>37.690000000000005</v>
      </c>
    </row>
    <row r="45" spans="1:6" ht="15" customHeight="1" x14ac:dyDescent="0.25">
      <c r="A45" s="22" t="s">
        <v>53</v>
      </c>
      <c r="B45" s="13">
        <v>44</v>
      </c>
      <c r="C45" s="14">
        <v>3.0000000000000013E-2</v>
      </c>
      <c r="D45" s="14">
        <v>3.7199999999999998E-3</v>
      </c>
      <c r="E45" s="14">
        <v>0</v>
      </c>
      <c r="F45" s="15">
        <v>7.3299999999999992</v>
      </c>
    </row>
    <row r="46" spans="1:6" ht="15" customHeight="1" x14ac:dyDescent="0.25">
      <c r="A46" s="22" t="s">
        <v>54</v>
      </c>
      <c r="B46" s="13">
        <v>48</v>
      </c>
      <c r="C46" s="14">
        <v>5.5080000000000004E-2</v>
      </c>
      <c r="D46" s="14">
        <v>1.1110769230769226E-2</v>
      </c>
      <c r="E46" s="14">
        <v>0</v>
      </c>
      <c r="F46" s="15">
        <v>5.2050000000000001</v>
      </c>
    </row>
    <row r="47" spans="1:6" ht="15" customHeight="1" x14ac:dyDescent="0.25">
      <c r="A47" s="22" t="s">
        <v>55</v>
      </c>
      <c r="B47" s="13">
        <v>32</v>
      </c>
      <c r="C47" s="14">
        <v>10.008479999999999</v>
      </c>
      <c r="D47" s="14">
        <v>10.001060000000003</v>
      </c>
      <c r="E47" s="14">
        <v>0</v>
      </c>
      <c r="F47" s="15">
        <v>1.7300000000000002</v>
      </c>
    </row>
    <row r="48" spans="1:6" ht="15" customHeight="1" x14ac:dyDescent="0.25">
      <c r="A48" s="22" t="s">
        <v>56</v>
      </c>
      <c r="B48" s="13">
        <v>53</v>
      </c>
      <c r="C48" s="14">
        <v>0.40527999999999997</v>
      </c>
      <c r="D48" s="14">
        <v>1.7293333333333334E-2</v>
      </c>
      <c r="E48" s="14">
        <v>0</v>
      </c>
      <c r="F48" s="15">
        <v>38.64</v>
      </c>
    </row>
    <row r="49" spans="1:6" ht="15" customHeight="1" x14ac:dyDescent="0.25">
      <c r="A49" s="22" t="s">
        <v>57</v>
      </c>
      <c r="B49" s="13">
        <v>37</v>
      </c>
      <c r="C49" s="14">
        <v>2.4639999999999995E-2</v>
      </c>
      <c r="D49" s="14">
        <v>1.9999999999999998E-4</v>
      </c>
      <c r="E49" s="14">
        <v>0</v>
      </c>
      <c r="F49" s="15">
        <v>5.48</v>
      </c>
    </row>
    <row r="50" spans="1:6" ht="15" customHeight="1" x14ac:dyDescent="0.25">
      <c r="A50" s="22" t="s">
        <v>58</v>
      </c>
      <c r="B50" s="13">
        <v>53</v>
      </c>
      <c r="C50" s="14">
        <v>5.7883599999999973E-2</v>
      </c>
      <c r="D50" s="14">
        <v>1.2799999999999995E-3</v>
      </c>
      <c r="E50" s="14">
        <v>0</v>
      </c>
      <c r="F50" s="15">
        <v>10.138499999999999</v>
      </c>
    </row>
    <row r="51" spans="1:6" ht="21" customHeight="1" x14ac:dyDescent="0.25">
      <c r="A51" s="23" t="s">
        <v>5</v>
      </c>
      <c r="B51" s="10">
        <f>SUM(B52+B61+B72+B80+B88+B94)</f>
        <v>9036</v>
      </c>
      <c r="C51" s="11">
        <f>SUM(C52+C61+C72+C80+C88+C94)</f>
        <v>52.670732399999935</v>
      </c>
      <c r="D51" s="11">
        <f>SUM(D52+D61+D72+D80+D88+D94)</f>
        <v>4.8389475238095256</v>
      </c>
      <c r="E51" s="11">
        <f>SUM(E52+E61+E72+E80+E88+E94)</f>
        <v>5.3927815999999975</v>
      </c>
      <c r="F51" s="12">
        <f>SUM(F52+F61+F72+F80+F88+F94)</f>
        <v>5525.0830000000024</v>
      </c>
    </row>
    <row r="52" spans="1:6" ht="15" customHeight="1" x14ac:dyDescent="0.25">
      <c r="A52" s="22" t="s">
        <v>59</v>
      </c>
      <c r="B52" s="10">
        <v>178</v>
      </c>
      <c r="C52" s="11">
        <v>0.40212040000000004</v>
      </c>
      <c r="D52" s="11">
        <v>4.6000000000000008E-3</v>
      </c>
      <c r="E52" s="11">
        <v>0</v>
      </c>
      <c r="F52" s="12">
        <v>13.22</v>
      </c>
    </row>
    <row r="53" spans="1:6" ht="15" customHeight="1" x14ac:dyDescent="0.25">
      <c r="A53" s="22" t="s">
        <v>657</v>
      </c>
      <c r="B53" s="13">
        <v>46</v>
      </c>
      <c r="C53" s="14">
        <v>5.9799999999999999E-2</v>
      </c>
      <c r="D53" s="14">
        <v>9.1999999999999992E-4</v>
      </c>
      <c r="E53" s="14">
        <v>0</v>
      </c>
      <c r="F53" s="15">
        <v>1.2950000000000002</v>
      </c>
    </row>
    <row r="54" spans="1:6" ht="15" customHeight="1" x14ac:dyDescent="0.25">
      <c r="A54" s="22" t="s">
        <v>60</v>
      </c>
      <c r="B54" s="13">
        <v>2</v>
      </c>
      <c r="C54" s="14">
        <v>1E-3</v>
      </c>
      <c r="D54" s="14">
        <v>1.2E-4</v>
      </c>
      <c r="E54" s="14">
        <v>0</v>
      </c>
      <c r="F54" s="15">
        <v>0.13</v>
      </c>
    </row>
    <row r="55" spans="1:6" ht="15" customHeight="1" x14ac:dyDescent="0.25">
      <c r="A55" s="22" t="s">
        <v>61</v>
      </c>
      <c r="B55" s="13">
        <v>7</v>
      </c>
      <c r="C55" s="14">
        <v>0.10380000000000002</v>
      </c>
      <c r="D55" s="14">
        <v>8.0000000000000004E-4</v>
      </c>
      <c r="E55" s="14">
        <v>0</v>
      </c>
      <c r="F55" s="15">
        <v>1.1600000000000001</v>
      </c>
    </row>
    <row r="56" spans="1:6" ht="15" customHeight="1" x14ac:dyDescent="0.25">
      <c r="A56" s="22" t="s">
        <v>62</v>
      </c>
      <c r="B56" s="13">
        <v>37</v>
      </c>
      <c r="C56" s="14">
        <v>0.20848000000000003</v>
      </c>
      <c r="D56" s="14">
        <v>1.9999999999999998E-4</v>
      </c>
      <c r="E56" s="14">
        <v>0</v>
      </c>
      <c r="F56" s="15">
        <v>1.7999999999999998</v>
      </c>
    </row>
    <row r="57" spans="1:6" ht="15" customHeight="1" x14ac:dyDescent="0.25">
      <c r="A57" s="22" t="s">
        <v>63</v>
      </c>
      <c r="B57" s="13">
        <v>40</v>
      </c>
      <c r="C57" s="14">
        <v>7.0403999999999996E-3</v>
      </c>
      <c r="D57" s="14">
        <v>9.6000000000000002E-4</v>
      </c>
      <c r="E57" s="14">
        <v>0</v>
      </c>
      <c r="F57" s="15">
        <v>1.5599999999999996</v>
      </c>
    </row>
    <row r="58" spans="1:6" ht="15" customHeight="1" x14ac:dyDescent="0.25">
      <c r="A58" s="22" t="s">
        <v>64</v>
      </c>
      <c r="B58" s="13">
        <v>24</v>
      </c>
      <c r="C58" s="14">
        <v>1.3159999999999998E-2</v>
      </c>
      <c r="D58" s="14">
        <v>1.24E-3</v>
      </c>
      <c r="E58" s="14">
        <v>0</v>
      </c>
      <c r="F58" s="15">
        <v>5.2100000000000009</v>
      </c>
    </row>
    <row r="59" spans="1:6" ht="15" customHeight="1" x14ac:dyDescent="0.25">
      <c r="A59" s="22" t="s">
        <v>65</v>
      </c>
      <c r="B59" s="13">
        <v>19</v>
      </c>
      <c r="C59" s="14">
        <v>8.0000000000000019E-3</v>
      </c>
      <c r="D59" s="14">
        <v>3.6000000000000013E-4</v>
      </c>
      <c r="E59" s="14">
        <v>0</v>
      </c>
      <c r="F59" s="15">
        <v>1.9799999999999998</v>
      </c>
    </row>
    <row r="60" spans="1:6" ht="15" customHeight="1" x14ac:dyDescent="0.25">
      <c r="A60" s="22" t="s">
        <v>66</v>
      </c>
      <c r="B60" s="13">
        <v>3</v>
      </c>
      <c r="C60" s="14">
        <v>8.4000000000000003E-4</v>
      </c>
      <c r="D60" s="14">
        <v>0</v>
      </c>
      <c r="E60" s="14">
        <v>0</v>
      </c>
      <c r="F60" s="15">
        <v>8.5000000000000006E-2</v>
      </c>
    </row>
    <row r="61" spans="1:6" ht="15" customHeight="1" x14ac:dyDescent="0.25">
      <c r="A61" s="22" t="s">
        <v>67</v>
      </c>
      <c r="B61" s="10">
        <v>1703</v>
      </c>
      <c r="C61" s="11">
        <v>2.0543599999999995</v>
      </c>
      <c r="D61" s="11">
        <v>0.46591428571428578</v>
      </c>
      <c r="E61" s="11">
        <v>0.1200799999999999</v>
      </c>
      <c r="F61" s="12">
        <v>1191.3335000000013</v>
      </c>
    </row>
    <row r="62" spans="1:6" ht="15" customHeight="1" x14ac:dyDescent="0.25">
      <c r="A62" s="22" t="s">
        <v>658</v>
      </c>
      <c r="B62" s="13">
        <v>122</v>
      </c>
      <c r="C62" s="14">
        <v>0.24860000000000007</v>
      </c>
      <c r="D62" s="14">
        <v>5.0480000000000032E-2</v>
      </c>
      <c r="E62" s="14">
        <v>8.000000000000002E-5</v>
      </c>
      <c r="F62" s="15">
        <v>108.84999999999998</v>
      </c>
    </row>
    <row r="63" spans="1:6" ht="15" customHeight="1" x14ac:dyDescent="0.25">
      <c r="A63" s="22" t="s">
        <v>68</v>
      </c>
      <c r="B63" s="13">
        <v>111</v>
      </c>
      <c r="C63" s="14">
        <v>9.2280000000000056E-2</v>
      </c>
      <c r="D63" s="14">
        <v>1.7400000000000009E-2</v>
      </c>
      <c r="E63" s="14">
        <v>0</v>
      </c>
      <c r="F63" s="15">
        <v>13.629999999999995</v>
      </c>
    </row>
    <row r="64" spans="1:6" ht="15" customHeight="1" x14ac:dyDescent="0.25">
      <c r="A64" s="22" t="s">
        <v>69</v>
      </c>
      <c r="B64" s="13">
        <v>187</v>
      </c>
      <c r="C64" s="14">
        <v>0.47947999999999985</v>
      </c>
      <c r="D64" s="14">
        <v>0.25008000000000008</v>
      </c>
      <c r="E64" s="14">
        <v>0</v>
      </c>
      <c r="F64" s="15">
        <v>163.83600000000004</v>
      </c>
    </row>
    <row r="65" spans="1:6" ht="15" customHeight="1" x14ac:dyDescent="0.25">
      <c r="A65" s="22" t="s">
        <v>70</v>
      </c>
      <c r="B65" s="13">
        <v>38</v>
      </c>
      <c r="C65" s="14">
        <v>0.15504000000000001</v>
      </c>
      <c r="D65" s="14">
        <v>1.7640000000000003E-2</v>
      </c>
      <c r="E65" s="14">
        <v>0</v>
      </c>
      <c r="F65" s="15">
        <v>21.83</v>
      </c>
    </row>
    <row r="66" spans="1:6" ht="15" customHeight="1" x14ac:dyDescent="0.25">
      <c r="A66" s="22" t="s">
        <v>71</v>
      </c>
      <c r="B66" s="13">
        <v>119</v>
      </c>
      <c r="C66" s="14">
        <v>0.16251999999999997</v>
      </c>
      <c r="D66" s="14">
        <v>1.9439999999999999E-2</v>
      </c>
      <c r="E66" s="14">
        <v>0</v>
      </c>
      <c r="F66" s="15">
        <v>156.93249999999995</v>
      </c>
    </row>
    <row r="67" spans="1:6" ht="15" customHeight="1" x14ac:dyDescent="0.25">
      <c r="A67" s="22" t="s">
        <v>72</v>
      </c>
      <c r="B67" s="13">
        <v>250</v>
      </c>
      <c r="C67" s="14">
        <v>0.29480000000000001</v>
      </c>
      <c r="D67" s="14">
        <v>5.2354285714285721E-2</v>
      </c>
      <c r="E67" s="14">
        <v>0.11999999999999994</v>
      </c>
      <c r="F67" s="15">
        <v>336.15</v>
      </c>
    </row>
    <row r="68" spans="1:6" ht="15" customHeight="1" x14ac:dyDescent="0.25">
      <c r="A68" s="22" t="s">
        <v>73</v>
      </c>
      <c r="B68" s="13">
        <v>164</v>
      </c>
      <c r="C68" s="14">
        <v>6.0440000000000015E-2</v>
      </c>
      <c r="D68" s="14">
        <v>6.6799999999999967E-3</v>
      </c>
      <c r="E68" s="14">
        <v>0</v>
      </c>
      <c r="F68" s="15">
        <v>14.030499999999998</v>
      </c>
    </row>
    <row r="69" spans="1:6" ht="15" customHeight="1" x14ac:dyDescent="0.25">
      <c r="A69" s="22" t="s">
        <v>74</v>
      </c>
      <c r="B69" s="13">
        <v>212</v>
      </c>
      <c r="C69" s="14">
        <v>8.5960000000000023E-2</v>
      </c>
      <c r="D69" s="14">
        <v>6.1200000000000048E-3</v>
      </c>
      <c r="E69" s="14">
        <v>0</v>
      </c>
      <c r="F69" s="15">
        <v>21.262499999999996</v>
      </c>
    </row>
    <row r="70" spans="1:6" ht="15" customHeight="1" x14ac:dyDescent="0.25">
      <c r="A70" s="22" t="s">
        <v>75</v>
      </c>
      <c r="B70" s="13">
        <v>315</v>
      </c>
      <c r="C70" s="14">
        <v>0.11220000000000002</v>
      </c>
      <c r="D70" s="14">
        <v>1.06E-2</v>
      </c>
      <c r="E70" s="14">
        <v>0</v>
      </c>
      <c r="F70" s="15">
        <v>22.689999999999976</v>
      </c>
    </row>
    <row r="71" spans="1:6" ht="15" customHeight="1" x14ac:dyDescent="0.25">
      <c r="A71" s="22" t="s">
        <v>76</v>
      </c>
      <c r="B71" s="13">
        <v>185</v>
      </c>
      <c r="C71" s="14">
        <v>0.36303999999999986</v>
      </c>
      <c r="D71" s="14">
        <v>3.5119999999999992E-2</v>
      </c>
      <c r="E71" s="14">
        <v>0</v>
      </c>
      <c r="F71" s="15">
        <v>332.12199999999984</v>
      </c>
    </row>
    <row r="72" spans="1:6" ht="15" customHeight="1" x14ac:dyDescent="0.25">
      <c r="A72" s="22" t="s">
        <v>77</v>
      </c>
      <c r="B72" s="10">
        <v>1208</v>
      </c>
      <c r="C72" s="11">
        <v>26.205799999999964</v>
      </c>
      <c r="D72" s="11">
        <v>1.3055839999999994</v>
      </c>
      <c r="E72" s="11">
        <v>2.9500000000000006</v>
      </c>
      <c r="F72" s="12">
        <v>852.99119999999914</v>
      </c>
    </row>
    <row r="73" spans="1:6" ht="15" customHeight="1" x14ac:dyDescent="0.25">
      <c r="A73" s="22" t="s">
        <v>659</v>
      </c>
      <c r="B73" s="13">
        <v>68</v>
      </c>
      <c r="C73" s="14">
        <v>9.5400000000000026E-2</v>
      </c>
      <c r="D73" s="14">
        <v>1.4799999999999995E-3</v>
      </c>
      <c r="E73" s="14">
        <v>0</v>
      </c>
      <c r="F73" s="15">
        <v>26.932999999999989</v>
      </c>
    </row>
    <row r="74" spans="1:6" ht="15" customHeight="1" x14ac:dyDescent="0.25">
      <c r="A74" s="22" t="s">
        <v>78</v>
      </c>
      <c r="B74" s="13">
        <v>261</v>
      </c>
      <c r="C74" s="14">
        <v>0.11552</v>
      </c>
      <c r="D74" s="14">
        <v>4.2799999999999973E-3</v>
      </c>
      <c r="E74" s="14">
        <v>0</v>
      </c>
      <c r="F74" s="15">
        <v>36.909999999999989</v>
      </c>
    </row>
    <row r="75" spans="1:6" ht="15" customHeight="1" x14ac:dyDescent="0.25">
      <c r="A75" s="22" t="s">
        <v>79</v>
      </c>
      <c r="B75" s="13">
        <v>217</v>
      </c>
      <c r="C75" s="14">
        <v>3.2207199999999996</v>
      </c>
      <c r="D75" s="14">
        <v>1.22228</v>
      </c>
      <c r="E75" s="14">
        <v>2.9499999999999997</v>
      </c>
      <c r="F75" s="15">
        <v>575.12550000000022</v>
      </c>
    </row>
    <row r="76" spans="1:6" ht="15" customHeight="1" x14ac:dyDescent="0.25">
      <c r="A76" s="22" t="s">
        <v>80</v>
      </c>
      <c r="B76" s="13">
        <v>80</v>
      </c>
      <c r="C76" s="14">
        <v>0.17531999999999998</v>
      </c>
      <c r="D76" s="14">
        <v>4.7600000000000003E-3</v>
      </c>
      <c r="E76" s="14">
        <v>0</v>
      </c>
      <c r="F76" s="15">
        <v>54.710000000000008</v>
      </c>
    </row>
    <row r="77" spans="1:6" ht="15" customHeight="1" x14ac:dyDescent="0.25">
      <c r="A77" s="22" t="s">
        <v>81</v>
      </c>
      <c r="B77" s="13">
        <v>342</v>
      </c>
      <c r="C77" s="14">
        <v>1.18516</v>
      </c>
      <c r="D77" s="14">
        <v>1.5824000000000005E-2</v>
      </c>
      <c r="E77" s="14">
        <v>0</v>
      </c>
      <c r="F77" s="15">
        <v>41.272700000000029</v>
      </c>
    </row>
    <row r="78" spans="1:6" ht="15" customHeight="1" x14ac:dyDescent="0.25">
      <c r="A78" s="22" t="s">
        <v>82</v>
      </c>
      <c r="B78" s="13">
        <v>121</v>
      </c>
      <c r="C78" s="14">
        <v>6.2080000000000038E-2</v>
      </c>
      <c r="D78" s="14">
        <v>2.4399999999999995E-3</v>
      </c>
      <c r="E78" s="14">
        <v>0</v>
      </c>
      <c r="F78" s="15">
        <v>15.699999999999996</v>
      </c>
    </row>
    <row r="79" spans="1:6" ht="15" customHeight="1" x14ac:dyDescent="0.25">
      <c r="A79" s="22" t="s">
        <v>83</v>
      </c>
      <c r="B79" s="13">
        <v>119</v>
      </c>
      <c r="C79" s="14">
        <v>21.351599999999983</v>
      </c>
      <c r="D79" s="14">
        <v>5.452000000000002E-2</v>
      </c>
      <c r="E79" s="14">
        <v>0</v>
      </c>
      <c r="F79" s="15">
        <v>102.33999999999999</v>
      </c>
    </row>
    <row r="80" spans="1:6" ht="15" customHeight="1" x14ac:dyDescent="0.25">
      <c r="A80" s="22" t="s">
        <v>84</v>
      </c>
      <c r="B80" s="10">
        <v>328</v>
      </c>
      <c r="C80" s="11">
        <v>12.160599999999999</v>
      </c>
      <c r="D80" s="11">
        <v>1.7858200000000002</v>
      </c>
      <c r="E80" s="11">
        <v>1.1138899999999998</v>
      </c>
      <c r="F80" s="12">
        <v>1678.8851000000002</v>
      </c>
    </row>
    <row r="81" spans="1:6" ht="15" customHeight="1" x14ac:dyDescent="0.25">
      <c r="A81" s="22" t="s">
        <v>660</v>
      </c>
      <c r="B81" s="13">
        <v>33</v>
      </c>
      <c r="C81" s="14">
        <v>5.9358399999999998</v>
      </c>
      <c r="D81" s="14">
        <v>0.88768000000000002</v>
      </c>
      <c r="E81" s="14">
        <v>1.11008</v>
      </c>
      <c r="F81" s="15">
        <v>729.95010000000002</v>
      </c>
    </row>
    <row r="82" spans="1:6" ht="15" customHeight="1" x14ac:dyDescent="0.25">
      <c r="A82" s="22" t="s">
        <v>85</v>
      </c>
      <c r="B82" s="13">
        <v>9</v>
      </c>
      <c r="C82" s="14">
        <v>3.1960000000000002E-2</v>
      </c>
      <c r="D82" s="14">
        <v>7.000000000000001E-3</v>
      </c>
      <c r="E82" s="14">
        <v>0</v>
      </c>
      <c r="F82" s="15">
        <v>13.67</v>
      </c>
    </row>
    <row r="83" spans="1:6" ht="15" customHeight="1" x14ac:dyDescent="0.25">
      <c r="A83" s="22" t="s">
        <v>86</v>
      </c>
      <c r="B83" s="13">
        <v>45</v>
      </c>
      <c r="C83" s="14">
        <v>4.6241199999999996</v>
      </c>
      <c r="D83" s="14">
        <v>0.88490000000000013</v>
      </c>
      <c r="E83" s="14">
        <v>3.8100000000000005E-3</v>
      </c>
      <c r="F83" s="15">
        <v>790.22000000000037</v>
      </c>
    </row>
    <row r="84" spans="1:6" ht="15" customHeight="1" x14ac:dyDescent="0.25">
      <c r="A84" s="22" t="s">
        <v>87</v>
      </c>
      <c r="B84" s="13">
        <v>71</v>
      </c>
      <c r="C84" s="14">
        <v>0.10352000000000003</v>
      </c>
      <c r="D84" s="14">
        <v>1.7199999999999997E-3</v>
      </c>
      <c r="E84" s="14">
        <v>0</v>
      </c>
      <c r="F84" s="15">
        <v>53.350000000000016</v>
      </c>
    </row>
    <row r="85" spans="1:6" ht="15" customHeight="1" x14ac:dyDescent="0.25">
      <c r="A85" s="22" t="s">
        <v>88</v>
      </c>
      <c r="B85" s="13">
        <v>95</v>
      </c>
      <c r="C85" s="14">
        <v>0.18372000000000008</v>
      </c>
      <c r="D85" s="14">
        <v>2.6800000000000001E-3</v>
      </c>
      <c r="E85" s="14">
        <v>0</v>
      </c>
      <c r="F85" s="15">
        <v>79.3</v>
      </c>
    </row>
    <row r="86" spans="1:6" ht="15" customHeight="1" x14ac:dyDescent="0.25">
      <c r="A86" s="22" t="s">
        <v>89</v>
      </c>
      <c r="B86" s="13">
        <v>28</v>
      </c>
      <c r="C86" s="14">
        <v>0.77044000000000012</v>
      </c>
      <c r="D86" s="14">
        <v>1.1999999999999997E-3</v>
      </c>
      <c r="E86" s="14">
        <v>0</v>
      </c>
      <c r="F86" s="15">
        <v>4.1499999999999995</v>
      </c>
    </row>
    <row r="87" spans="1:6" ht="15" customHeight="1" x14ac:dyDescent="0.25">
      <c r="A87" s="22" t="s">
        <v>90</v>
      </c>
      <c r="B87" s="13">
        <v>47</v>
      </c>
      <c r="C87" s="14">
        <v>0.5109999999999999</v>
      </c>
      <c r="D87" s="14">
        <v>6.4000000000000016E-4</v>
      </c>
      <c r="E87" s="14">
        <v>0</v>
      </c>
      <c r="F87" s="15">
        <v>8.2449999999999992</v>
      </c>
    </row>
    <row r="88" spans="1:6" ht="15" customHeight="1" x14ac:dyDescent="0.25">
      <c r="A88" s="22" t="s">
        <v>91</v>
      </c>
      <c r="B88" s="10">
        <v>433</v>
      </c>
      <c r="C88" s="11">
        <v>0.66135999999999995</v>
      </c>
      <c r="D88" s="11">
        <v>3.6472380952380958E-2</v>
      </c>
      <c r="E88" s="11">
        <v>0</v>
      </c>
      <c r="F88" s="12">
        <v>130.45500000000004</v>
      </c>
    </row>
    <row r="89" spans="1:6" ht="15" customHeight="1" x14ac:dyDescent="0.25">
      <c r="A89" s="22" t="s">
        <v>661</v>
      </c>
      <c r="B89" s="13">
        <v>75</v>
      </c>
      <c r="C89" s="14">
        <v>6.7119999999999985E-2</v>
      </c>
      <c r="D89" s="14">
        <v>4.1999999999999997E-3</v>
      </c>
      <c r="E89" s="14">
        <v>0</v>
      </c>
      <c r="F89" s="15">
        <v>10.665000000000001</v>
      </c>
    </row>
    <row r="90" spans="1:6" ht="15" customHeight="1" x14ac:dyDescent="0.25">
      <c r="A90" s="22" t="s">
        <v>92</v>
      </c>
      <c r="B90" s="13">
        <v>85</v>
      </c>
      <c r="C90" s="14">
        <v>0.12648000000000004</v>
      </c>
      <c r="D90" s="14">
        <v>2.716571428571429E-2</v>
      </c>
      <c r="E90" s="14">
        <v>0</v>
      </c>
      <c r="F90" s="15">
        <v>72.570000000000007</v>
      </c>
    </row>
    <row r="91" spans="1:6" ht="15" customHeight="1" x14ac:dyDescent="0.25">
      <c r="A91" s="22" t="s">
        <v>93</v>
      </c>
      <c r="B91" s="13">
        <v>109</v>
      </c>
      <c r="C91" s="14">
        <v>0.13464000000000007</v>
      </c>
      <c r="D91" s="14">
        <v>3.0266666666666667E-3</v>
      </c>
      <c r="E91" s="14">
        <v>0</v>
      </c>
      <c r="F91" s="15">
        <v>29.99</v>
      </c>
    </row>
    <row r="92" spans="1:6" ht="15" customHeight="1" x14ac:dyDescent="0.25">
      <c r="A92" s="22" t="s">
        <v>94</v>
      </c>
      <c r="B92" s="13">
        <v>16</v>
      </c>
      <c r="C92" s="14">
        <v>3.9360000000000006E-2</v>
      </c>
      <c r="D92" s="14">
        <v>1.1999999999999999E-3</v>
      </c>
      <c r="E92" s="14">
        <v>0</v>
      </c>
      <c r="F92" s="15">
        <v>1.96</v>
      </c>
    </row>
    <row r="93" spans="1:6" ht="15" customHeight="1" x14ac:dyDescent="0.25">
      <c r="A93" s="22" t="s">
        <v>95</v>
      </c>
      <c r="B93" s="13">
        <v>148</v>
      </c>
      <c r="C93" s="14">
        <v>0.29376000000000002</v>
      </c>
      <c r="D93" s="14">
        <v>8.8000000000000003E-4</v>
      </c>
      <c r="E93" s="14">
        <v>0</v>
      </c>
      <c r="F93" s="15">
        <v>15.27</v>
      </c>
    </row>
    <row r="94" spans="1:6" ht="15" customHeight="1" x14ac:dyDescent="0.25">
      <c r="A94" s="22" t="s">
        <v>96</v>
      </c>
      <c r="B94" s="10">
        <v>5186</v>
      </c>
      <c r="C94" s="11">
        <v>11.186491999999976</v>
      </c>
      <c r="D94" s="11">
        <v>1.2405568571428593</v>
      </c>
      <c r="E94" s="11">
        <v>1.2088115999999975</v>
      </c>
      <c r="F94" s="12">
        <v>1658.1982000000016</v>
      </c>
    </row>
    <row r="95" spans="1:6" ht="15" customHeight="1" x14ac:dyDescent="0.25">
      <c r="A95" s="22" t="s">
        <v>662</v>
      </c>
      <c r="B95" s="13">
        <v>295</v>
      </c>
      <c r="C95" s="14">
        <v>0.11981200000000004</v>
      </c>
      <c r="D95" s="14">
        <v>1.883999999999999E-3</v>
      </c>
      <c r="E95" s="14">
        <v>0</v>
      </c>
      <c r="F95" s="15">
        <v>23.984999999999989</v>
      </c>
    </row>
    <row r="96" spans="1:6" ht="15" customHeight="1" x14ac:dyDescent="0.25">
      <c r="A96" s="22" t="s">
        <v>97</v>
      </c>
      <c r="B96" s="13">
        <v>264</v>
      </c>
      <c r="C96" s="14">
        <v>2.1487199999999995</v>
      </c>
      <c r="D96" s="14">
        <v>0.14657714285714288</v>
      </c>
      <c r="E96" s="14">
        <v>0.99999999999999967</v>
      </c>
      <c r="F96" s="15">
        <v>232.54899999999998</v>
      </c>
    </row>
    <row r="97" spans="1:6" ht="15" customHeight="1" x14ac:dyDescent="0.25">
      <c r="A97" s="22" t="s">
        <v>98</v>
      </c>
      <c r="B97" s="13">
        <v>118</v>
      </c>
      <c r="C97" s="14">
        <v>9.4399999999999998E-2</v>
      </c>
      <c r="D97" s="14">
        <v>1.5600000000000002E-3</v>
      </c>
      <c r="E97" s="14">
        <v>5.0001600000000007E-2</v>
      </c>
      <c r="F97" s="15">
        <v>107.22999999999999</v>
      </c>
    </row>
    <row r="98" spans="1:6" ht="15" customHeight="1" x14ac:dyDescent="0.25">
      <c r="A98" s="22" t="s">
        <v>99</v>
      </c>
      <c r="B98" s="13">
        <v>560</v>
      </c>
      <c r="C98" s="14">
        <v>0.61868000000000012</v>
      </c>
      <c r="D98" s="14">
        <v>8.3716666666666648E-2</v>
      </c>
      <c r="E98" s="14">
        <v>0</v>
      </c>
      <c r="F98" s="15">
        <v>86.320000000000078</v>
      </c>
    </row>
    <row r="99" spans="1:6" ht="15" customHeight="1" x14ac:dyDescent="0.25">
      <c r="A99" s="22" t="s">
        <v>100</v>
      </c>
      <c r="B99" s="13">
        <v>306</v>
      </c>
      <c r="C99" s="14">
        <v>0.37168000000000012</v>
      </c>
      <c r="D99" s="14">
        <v>4.8800000000000015E-3</v>
      </c>
      <c r="E99" s="14">
        <v>0</v>
      </c>
      <c r="F99" s="15">
        <v>25.420000000000027</v>
      </c>
    </row>
    <row r="100" spans="1:6" ht="15" customHeight="1" x14ac:dyDescent="0.25">
      <c r="A100" s="22" t="s">
        <v>101</v>
      </c>
      <c r="B100" s="13">
        <v>586</v>
      </c>
      <c r="C100" s="14">
        <v>0.34268000000000004</v>
      </c>
      <c r="D100" s="14">
        <v>2.5670000000000005E-2</v>
      </c>
      <c r="E100" s="14">
        <v>0</v>
      </c>
      <c r="F100" s="15">
        <v>93.271099999999933</v>
      </c>
    </row>
    <row r="101" spans="1:6" ht="15" customHeight="1" x14ac:dyDescent="0.25">
      <c r="A101" s="22" t="s">
        <v>102</v>
      </c>
      <c r="B101" s="13">
        <v>40</v>
      </c>
      <c r="C101" s="14">
        <v>2.2766000000000002</v>
      </c>
      <c r="D101" s="14">
        <v>0.81537000000000015</v>
      </c>
      <c r="E101" s="14">
        <v>0.12000999999999999</v>
      </c>
      <c r="F101" s="15">
        <v>512.05549999999994</v>
      </c>
    </row>
    <row r="102" spans="1:6" ht="15" customHeight="1" x14ac:dyDescent="0.25">
      <c r="A102" s="22" t="s">
        <v>103</v>
      </c>
      <c r="B102" s="13">
        <v>208</v>
      </c>
      <c r="C102" s="14">
        <v>0.8684000000000005</v>
      </c>
      <c r="D102" s="14">
        <v>2.2405714285714282E-2</v>
      </c>
      <c r="E102" s="14">
        <v>2.9999999999999992E-2</v>
      </c>
      <c r="F102" s="15">
        <v>142.83999999999997</v>
      </c>
    </row>
    <row r="103" spans="1:6" ht="15" customHeight="1" x14ac:dyDescent="0.25">
      <c r="A103" s="22" t="s">
        <v>104</v>
      </c>
      <c r="B103" s="13">
        <v>885</v>
      </c>
      <c r="C103" s="14">
        <v>1.6001200000000042</v>
      </c>
      <c r="D103" s="14">
        <v>3.6079999999999925E-2</v>
      </c>
      <c r="E103" s="14">
        <v>0</v>
      </c>
      <c r="F103" s="15">
        <v>142.44759999999997</v>
      </c>
    </row>
    <row r="104" spans="1:6" ht="15" customHeight="1" x14ac:dyDescent="0.25">
      <c r="A104" s="22" t="s">
        <v>105</v>
      </c>
      <c r="B104" s="13">
        <v>97</v>
      </c>
      <c r="C104" s="14">
        <v>5.5359999999999972E-2</v>
      </c>
      <c r="D104" s="14">
        <v>2E-3</v>
      </c>
      <c r="E104" s="14">
        <v>0</v>
      </c>
      <c r="F104" s="15">
        <v>12.500000000000004</v>
      </c>
    </row>
    <row r="105" spans="1:6" ht="15" customHeight="1" x14ac:dyDescent="0.25">
      <c r="A105" s="22" t="s">
        <v>106</v>
      </c>
      <c r="B105" s="13">
        <v>220</v>
      </c>
      <c r="C105" s="14">
        <v>0.15035999999999997</v>
      </c>
      <c r="D105" s="14">
        <v>6.2400000000000034E-3</v>
      </c>
      <c r="E105" s="14">
        <v>0</v>
      </c>
      <c r="F105" s="15">
        <v>25.190000000000012</v>
      </c>
    </row>
    <row r="106" spans="1:6" ht="15" customHeight="1" x14ac:dyDescent="0.25">
      <c r="A106" s="22" t="s">
        <v>107</v>
      </c>
      <c r="B106" s="13">
        <v>151</v>
      </c>
      <c r="C106" s="14">
        <v>0.7798400000000002</v>
      </c>
      <c r="D106" s="14">
        <v>5.9713333333333375E-2</v>
      </c>
      <c r="E106" s="14">
        <v>0</v>
      </c>
      <c r="F106" s="15">
        <v>70.734999999999971</v>
      </c>
    </row>
    <row r="107" spans="1:6" ht="15" customHeight="1" x14ac:dyDescent="0.25">
      <c r="A107" s="22" t="s">
        <v>108</v>
      </c>
      <c r="B107" s="13">
        <v>877</v>
      </c>
      <c r="C107" s="14">
        <v>1.3205200000000001</v>
      </c>
      <c r="D107" s="14">
        <v>1.5960000000000005E-2</v>
      </c>
      <c r="E107" s="14">
        <v>0</v>
      </c>
      <c r="F107" s="15">
        <v>65.944999999999979</v>
      </c>
    </row>
    <row r="108" spans="1:6" ht="15" customHeight="1" x14ac:dyDescent="0.25">
      <c r="A108" s="22" t="s">
        <v>109</v>
      </c>
      <c r="B108" s="13">
        <v>288</v>
      </c>
      <c r="C108" s="14">
        <v>0.16904000000000005</v>
      </c>
      <c r="D108" s="14">
        <v>1.0320000000000003E-2</v>
      </c>
      <c r="E108" s="14">
        <v>8.7999999999999988E-3</v>
      </c>
      <c r="F108" s="15">
        <v>49.4</v>
      </c>
    </row>
    <row r="109" spans="1:6" ht="15" customHeight="1" x14ac:dyDescent="0.25">
      <c r="A109" s="22" t="s">
        <v>110</v>
      </c>
      <c r="B109" s="13">
        <v>56</v>
      </c>
      <c r="C109" s="14">
        <v>0.16920000000000004</v>
      </c>
      <c r="D109" s="14">
        <v>4.8199999999999996E-3</v>
      </c>
      <c r="E109" s="14">
        <v>0</v>
      </c>
      <c r="F109" s="15">
        <v>32.030000000000008</v>
      </c>
    </row>
    <row r="110" spans="1:6" ht="15" customHeight="1" x14ac:dyDescent="0.25">
      <c r="A110" s="22" t="s">
        <v>111</v>
      </c>
      <c r="B110" s="13">
        <v>235</v>
      </c>
      <c r="C110" s="14">
        <v>0.10107999999999998</v>
      </c>
      <c r="D110" s="14">
        <v>3.3600000000000019E-3</v>
      </c>
      <c r="E110" s="14">
        <v>0</v>
      </c>
      <c r="F110" s="15">
        <v>36.279999999999987</v>
      </c>
    </row>
    <row r="111" spans="1:6" ht="21" customHeight="1" x14ac:dyDescent="0.25">
      <c r="A111" s="22" t="s">
        <v>9</v>
      </c>
      <c r="B111" s="10">
        <f>SUM(B112+B127+B135+B141+B147+B154)</f>
        <v>2891</v>
      </c>
      <c r="C111" s="11">
        <f t="shared" ref="C111:F111" si="2">SUM(C112+C127+C135+C141+C147+C154)</f>
        <v>108.01764440000002</v>
      </c>
      <c r="D111" s="11">
        <f t="shared" si="2"/>
        <v>0.29416399999999981</v>
      </c>
      <c r="E111" s="11">
        <f t="shared" si="2"/>
        <v>4.0000000000000118E-5</v>
      </c>
      <c r="F111" s="12">
        <f t="shared" si="2"/>
        <v>471.0741000000001</v>
      </c>
    </row>
    <row r="112" spans="1:6" ht="15" customHeight="1" x14ac:dyDescent="0.25">
      <c r="A112" s="22" t="s">
        <v>112</v>
      </c>
      <c r="B112" s="10">
        <v>1824</v>
      </c>
      <c r="C112" s="11">
        <v>101.09428440000002</v>
      </c>
      <c r="D112" s="11">
        <v>0.2275439999999998</v>
      </c>
      <c r="E112" s="11">
        <v>4.0000000000000118E-5</v>
      </c>
      <c r="F112" s="12">
        <v>161.26860000000013</v>
      </c>
    </row>
    <row r="113" spans="1:6" ht="15" customHeight="1" x14ac:dyDescent="0.25">
      <c r="A113" s="22" t="s">
        <v>113</v>
      </c>
      <c r="B113" s="13">
        <v>1</v>
      </c>
      <c r="C113" s="14">
        <v>8.0000000000000007E-5</v>
      </c>
      <c r="D113" s="14">
        <v>0</v>
      </c>
      <c r="E113" s="14">
        <v>0</v>
      </c>
      <c r="F113" s="15">
        <v>0.01</v>
      </c>
    </row>
    <row r="114" spans="1:6" ht="15" customHeight="1" x14ac:dyDescent="0.25">
      <c r="A114" s="22" t="s">
        <v>114</v>
      </c>
      <c r="B114" s="13">
        <v>273</v>
      </c>
      <c r="C114" s="14">
        <v>8.9723999999999998E-2</v>
      </c>
      <c r="D114" s="14">
        <v>4.519999999999998E-3</v>
      </c>
      <c r="E114" s="14">
        <v>0</v>
      </c>
      <c r="F114" s="15">
        <v>15.610000000000005</v>
      </c>
    </row>
    <row r="115" spans="1:6" ht="15" customHeight="1" x14ac:dyDescent="0.25">
      <c r="A115" s="22" t="s">
        <v>115</v>
      </c>
      <c r="B115" s="13">
        <v>148</v>
      </c>
      <c r="C115" s="14">
        <v>3.8519999999999999E-2</v>
      </c>
      <c r="D115" s="14">
        <v>2.7200000000000006E-3</v>
      </c>
      <c r="E115" s="14">
        <v>0</v>
      </c>
      <c r="F115" s="15">
        <v>6.8356000000000012</v>
      </c>
    </row>
    <row r="116" spans="1:6" ht="15" customHeight="1" x14ac:dyDescent="0.25">
      <c r="A116" s="22" t="s">
        <v>116</v>
      </c>
      <c r="B116" s="13">
        <v>64</v>
      </c>
      <c r="C116" s="14">
        <v>0.15864</v>
      </c>
      <c r="D116" s="14">
        <v>4.7859999999999993E-2</v>
      </c>
      <c r="E116" s="14">
        <v>0</v>
      </c>
      <c r="F116" s="15">
        <v>22.192500000000003</v>
      </c>
    </row>
    <row r="117" spans="1:6" ht="15" customHeight="1" x14ac:dyDescent="0.25">
      <c r="A117" s="22" t="s">
        <v>117</v>
      </c>
      <c r="B117" s="13">
        <v>305</v>
      </c>
      <c r="C117" s="14">
        <v>0.24647999999999998</v>
      </c>
      <c r="D117" s="14">
        <v>5.6279999999999997E-2</v>
      </c>
      <c r="E117" s="14">
        <v>0</v>
      </c>
      <c r="F117" s="15">
        <v>36.35870000000002</v>
      </c>
    </row>
    <row r="118" spans="1:6" ht="15" customHeight="1" x14ac:dyDescent="0.25">
      <c r="A118" s="22" t="s">
        <v>118</v>
      </c>
      <c r="B118" s="13">
        <v>75</v>
      </c>
      <c r="C118" s="14">
        <v>100.02955999999999</v>
      </c>
      <c r="D118" s="14">
        <v>1.56E-3</v>
      </c>
      <c r="E118" s="14">
        <v>0</v>
      </c>
      <c r="F118" s="15">
        <v>5.1909999999999981</v>
      </c>
    </row>
    <row r="119" spans="1:6" ht="15" customHeight="1" x14ac:dyDescent="0.25">
      <c r="A119" s="22" t="s">
        <v>119</v>
      </c>
      <c r="B119" s="13">
        <v>175</v>
      </c>
      <c r="C119" s="14">
        <v>4.6359999999999991E-2</v>
      </c>
      <c r="D119" s="14">
        <v>1.4040000000000001E-3</v>
      </c>
      <c r="E119" s="14">
        <v>0</v>
      </c>
      <c r="F119" s="15">
        <v>15.142000000000001</v>
      </c>
    </row>
    <row r="120" spans="1:6" ht="15" customHeight="1" x14ac:dyDescent="0.25">
      <c r="A120" s="22" t="s">
        <v>120</v>
      </c>
      <c r="B120" s="13">
        <v>220</v>
      </c>
      <c r="C120" s="14">
        <v>7.2799999999999948E-2</v>
      </c>
      <c r="D120" s="14">
        <v>5.8400000000000014E-3</v>
      </c>
      <c r="E120" s="14">
        <v>0</v>
      </c>
      <c r="F120" s="15">
        <v>13.185999999999996</v>
      </c>
    </row>
    <row r="121" spans="1:6" ht="15" customHeight="1" x14ac:dyDescent="0.25">
      <c r="A121" s="22" t="s">
        <v>121</v>
      </c>
      <c r="B121" s="13">
        <v>50</v>
      </c>
      <c r="C121" s="14">
        <v>3.1400000000000011E-2</v>
      </c>
      <c r="D121" s="14">
        <v>8.1200000000000022E-3</v>
      </c>
      <c r="E121" s="14">
        <v>0</v>
      </c>
      <c r="F121" s="15">
        <v>3.4024999999999999</v>
      </c>
    </row>
    <row r="122" spans="1:6" ht="15" customHeight="1" x14ac:dyDescent="0.25">
      <c r="A122" s="22" t="s">
        <v>122</v>
      </c>
      <c r="B122" s="13">
        <v>192</v>
      </c>
      <c r="C122" s="14">
        <v>4.02E-2</v>
      </c>
      <c r="D122" s="14">
        <v>4.159999999999997E-3</v>
      </c>
      <c r="E122" s="14">
        <v>0</v>
      </c>
      <c r="F122" s="15">
        <v>7.1024999999999991</v>
      </c>
    </row>
    <row r="123" spans="1:6" ht="15" customHeight="1" x14ac:dyDescent="0.25">
      <c r="A123" s="22" t="s">
        <v>123</v>
      </c>
      <c r="B123" s="13">
        <v>81</v>
      </c>
      <c r="C123" s="14">
        <v>0.24103999999999998</v>
      </c>
      <c r="D123" s="14">
        <v>8.8639999999999997E-2</v>
      </c>
      <c r="E123" s="14">
        <v>0</v>
      </c>
      <c r="F123" s="15">
        <v>17.020499999999998</v>
      </c>
    </row>
    <row r="124" spans="1:6" ht="15" customHeight="1" x14ac:dyDescent="0.25">
      <c r="A124" s="22" t="s">
        <v>124</v>
      </c>
      <c r="B124" s="13">
        <v>119</v>
      </c>
      <c r="C124" s="14">
        <v>7.8079999999999997E-2</v>
      </c>
      <c r="D124" s="14">
        <v>5.6399999999999992E-3</v>
      </c>
      <c r="E124" s="14">
        <v>4.000000000000001E-5</v>
      </c>
      <c r="F124" s="15">
        <v>12.63</v>
      </c>
    </row>
    <row r="125" spans="1:6" ht="15" customHeight="1" x14ac:dyDescent="0.25">
      <c r="A125" s="22" t="s">
        <v>125</v>
      </c>
      <c r="B125" s="13">
        <v>2</v>
      </c>
      <c r="C125" s="14">
        <v>1.2000000000000002E-4</v>
      </c>
      <c r="D125" s="14">
        <v>8.0000000000000007E-5</v>
      </c>
      <c r="E125" s="14">
        <v>0</v>
      </c>
      <c r="F125" s="15">
        <v>0.01</v>
      </c>
    </row>
    <row r="126" spans="1:6" ht="15" customHeight="1" x14ac:dyDescent="0.25">
      <c r="A126" s="22" t="s">
        <v>126</v>
      </c>
      <c r="B126" s="13">
        <v>119</v>
      </c>
      <c r="C126" s="14">
        <v>2.1280400000000001E-2</v>
      </c>
      <c r="D126" s="14">
        <v>7.1999999999999994E-4</v>
      </c>
      <c r="E126" s="14">
        <v>0</v>
      </c>
      <c r="F126" s="15">
        <v>6.5772999999999993</v>
      </c>
    </row>
    <row r="127" spans="1:6" ht="15" customHeight="1" x14ac:dyDescent="0.25">
      <c r="A127" s="22" t="s">
        <v>127</v>
      </c>
      <c r="B127" s="10">
        <v>284</v>
      </c>
      <c r="C127" s="11">
        <v>0.16123999999999988</v>
      </c>
      <c r="D127" s="11">
        <v>1.7059999999999999E-2</v>
      </c>
      <c r="E127" s="11">
        <v>0</v>
      </c>
      <c r="F127" s="12">
        <v>39.660499999999999</v>
      </c>
    </row>
    <row r="128" spans="1:6" ht="15" customHeight="1" x14ac:dyDescent="0.25">
      <c r="A128" s="22" t="s">
        <v>663</v>
      </c>
      <c r="B128" s="13">
        <v>21</v>
      </c>
      <c r="C128" s="14">
        <v>7.159999999999998E-3</v>
      </c>
      <c r="D128" s="14">
        <v>8.0000000000000004E-4</v>
      </c>
      <c r="E128" s="14">
        <v>0</v>
      </c>
      <c r="F128" s="15">
        <v>0.66</v>
      </c>
    </row>
    <row r="129" spans="1:6" ht="15" customHeight="1" x14ac:dyDescent="0.25">
      <c r="A129" s="22" t="s">
        <v>128</v>
      </c>
      <c r="B129" s="13">
        <v>29</v>
      </c>
      <c r="C129" s="14">
        <v>8.7200000000000003E-3</v>
      </c>
      <c r="D129" s="14">
        <v>3.2000000000000003E-4</v>
      </c>
      <c r="E129" s="14">
        <v>0</v>
      </c>
      <c r="F129" s="15">
        <v>2.1599999999999997</v>
      </c>
    </row>
    <row r="130" spans="1:6" ht="15" customHeight="1" x14ac:dyDescent="0.25">
      <c r="A130" s="22" t="s">
        <v>129</v>
      </c>
      <c r="B130" s="13">
        <v>25</v>
      </c>
      <c r="C130" s="14">
        <v>1.008E-2</v>
      </c>
      <c r="D130" s="14">
        <v>1.2799999999999997E-3</v>
      </c>
      <c r="E130" s="14">
        <v>0</v>
      </c>
      <c r="F130" s="15">
        <v>1.86</v>
      </c>
    </row>
    <row r="131" spans="1:6" ht="15" customHeight="1" x14ac:dyDescent="0.25">
      <c r="A131" s="22" t="s">
        <v>130</v>
      </c>
      <c r="B131" s="13">
        <v>82</v>
      </c>
      <c r="C131" s="14">
        <v>6.8400000000000016E-2</v>
      </c>
      <c r="D131" s="14">
        <v>8.0799999999999986E-3</v>
      </c>
      <c r="E131" s="14">
        <v>0</v>
      </c>
      <c r="F131" s="15">
        <v>20.120000000000012</v>
      </c>
    </row>
    <row r="132" spans="1:6" ht="15" customHeight="1" x14ac:dyDescent="0.25">
      <c r="A132" s="22" t="s">
        <v>131</v>
      </c>
      <c r="B132" s="13">
        <v>72</v>
      </c>
      <c r="C132" s="14">
        <v>1.8119999999999997E-2</v>
      </c>
      <c r="D132" s="14">
        <v>1.08E-3</v>
      </c>
      <c r="E132" s="14">
        <v>0</v>
      </c>
      <c r="F132" s="15">
        <v>3.57</v>
      </c>
    </row>
    <row r="133" spans="1:6" ht="15" customHeight="1" x14ac:dyDescent="0.25">
      <c r="A133" s="22" t="s">
        <v>132</v>
      </c>
      <c r="B133" s="13">
        <v>20</v>
      </c>
      <c r="C133" s="14">
        <v>5.0799999999999994E-3</v>
      </c>
      <c r="D133" s="14">
        <v>9.2000000000000014E-4</v>
      </c>
      <c r="E133" s="14">
        <v>0</v>
      </c>
      <c r="F133" s="15">
        <v>1.0900000000000001</v>
      </c>
    </row>
    <row r="134" spans="1:6" ht="15" customHeight="1" x14ac:dyDescent="0.25">
      <c r="A134" s="22" t="s">
        <v>133</v>
      </c>
      <c r="B134" s="13">
        <v>35</v>
      </c>
      <c r="C134" s="14">
        <v>4.3680000000000017E-2</v>
      </c>
      <c r="D134" s="14">
        <v>4.5800000000000007E-3</v>
      </c>
      <c r="E134" s="14">
        <v>0</v>
      </c>
      <c r="F134" s="15">
        <v>10.200500000000002</v>
      </c>
    </row>
    <row r="135" spans="1:6" ht="15" customHeight="1" x14ac:dyDescent="0.25">
      <c r="A135" s="22" t="s">
        <v>134</v>
      </c>
      <c r="B135" s="10">
        <v>524</v>
      </c>
      <c r="C135" s="11">
        <v>1.3849199999999999</v>
      </c>
      <c r="D135" s="11">
        <v>2.7679999999999993E-2</v>
      </c>
      <c r="E135" s="11">
        <v>0</v>
      </c>
      <c r="F135" s="12">
        <v>220.03499999999997</v>
      </c>
    </row>
    <row r="136" spans="1:6" ht="15" customHeight="1" x14ac:dyDescent="0.25">
      <c r="A136" s="22" t="s">
        <v>664</v>
      </c>
      <c r="B136" s="13">
        <v>91</v>
      </c>
      <c r="C136" s="14">
        <v>5.0400000000000007E-2</v>
      </c>
      <c r="D136" s="14">
        <v>3.6799999999999992E-3</v>
      </c>
      <c r="E136" s="14">
        <v>0</v>
      </c>
      <c r="F136" s="15">
        <v>13.754999999999995</v>
      </c>
    </row>
    <row r="137" spans="1:6" ht="15" customHeight="1" x14ac:dyDescent="0.25">
      <c r="A137" s="22" t="s">
        <v>135</v>
      </c>
      <c r="B137" s="13">
        <v>91</v>
      </c>
      <c r="C137" s="14">
        <v>1.0494000000000001</v>
      </c>
      <c r="D137" s="14">
        <v>5.5600000000000007E-3</v>
      </c>
      <c r="E137" s="14">
        <v>0</v>
      </c>
      <c r="F137" s="15">
        <v>109.85999999999996</v>
      </c>
    </row>
    <row r="138" spans="1:6" ht="15" customHeight="1" x14ac:dyDescent="0.25">
      <c r="A138" s="22" t="s">
        <v>136</v>
      </c>
      <c r="B138" s="13">
        <v>231</v>
      </c>
      <c r="C138" s="14">
        <v>0.24032000000000006</v>
      </c>
      <c r="D138" s="14">
        <v>1.3760000000000014E-2</v>
      </c>
      <c r="E138" s="14">
        <v>0</v>
      </c>
      <c r="F138" s="15">
        <v>82.26</v>
      </c>
    </row>
    <row r="139" spans="1:6" ht="15" customHeight="1" x14ac:dyDescent="0.25">
      <c r="A139" s="22" t="s">
        <v>137</v>
      </c>
      <c r="B139" s="13">
        <v>60</v>
      </c>
      <c r="C139" s="14">
        <v>1.8360000000000001E-2</v>
      </c>
      <c r="D139" s="14">
        <v>1.7999999999999997E-3</v>
      </c>
      <c r="E139" s="14">
        <v>0</v>
      </c>
      <c r="F139" s="15">
        <v>5.879999999999999</v>
      </c>
    </row>
    <row r="140" spans="1:6" ht="15" customHeight="1" x14ac:dyDescent="0.25">
      <c r="A140" s="22" t="s">
        <v>103</v>
      </c>
      <c r="B140" s="13">
        <v>51</v>
      </c>
      <c r="C140" s="14">
        <v>2.6440000000000012E-2</v>
      </c>
      <c r="D140" s="14">
        <v>2.8800000000000006E-3</v>
      </c>
      <c r="E140" s="14">
        <v>0</v>
      </c>
      <c r="F140" s="15">
        <v>8.2800000000000011</v>
      </c>
    </row>
    <row r="141" spans="1:6" ht="15" customHeight="1" x14ac:dyDescent="0.25">
      <c r="A141" s="22" t="s">
        <v>138</v>
      </c>
      <c r="B141" s="10">
        <v>33</v>
      </c>
      <c r="C141" s="11">
        <v>5.0262799999999999</v>
      </c>
      <c r="D141" s="11">
        <v>2.2399999999999989E-3</v>
      </c>
      <c r="E141" s="11">
        <v>0</v>
      </c>
      <c r="F141" s="12">
        <v>7.3199999999999994</v>
      </c>
    </row>
    <row r="142" spans="1:6" ht="15" customHeight="1" x14ac:dyDescent="0.25">
      <c r="A142" s="22" t="s">
        <v>665</v>
      </c>
      <c r="B142" s="13">
        <v>11</v>
      </c>
      <c r="C142" s="14">
        <v>7.6400000000000001E-3</v>
      </c>
      <c r="D142" s="14">
        <v>1.08E-3</v>
      </c>
      <c r="E142" s="14">
        <v>0</v>
      </c>
      <c r="F142" s="15">
        <v>1.6700000000000002</v>
      </c>
    </row>
    <row r="143" spans="1:6" ht="15" customHeight="1" x14ac:dyDescent="0.25">
      <c r="A143" s="22" t="s">
        <v>139</v>
      </c>
      <c r="B143" s="13">
        <v>3</v>
      </c>
      <c r="C143" s="14">
        <v>1.8000000000000002E-3</v>
      </c>
      <c r="D143" s="14">
        <v>1.2000000000000003E-4</v>
      </c>
      <c r="E143" s="14">
        <v>0</v>
      </c>
      <c r="F143" s="15">
        <v>1.06</v>
      </c>
    </row>
    <row r="144" spans="1:6" ht="15" customHeight="1" x14ac:dyDescent="0.25">
      <c r="A144" s="22" t="s">
        <v>140</v>
      </c>
      <c r="B144" s="13">
        <v>7</v>
      </c>
      <c r="C144" s="14">
        <v>5.6400000000000009E-3</v>
      </c>
      <c r="D144" s="14">
        <v>7.9999999999999993E-4</v>
      </c>
      <c r="E144" s="14">
        <v>0</v>
      </c>
      <c r="F144" s="15">
        <v>0.84000000000000008</v>
      </c>
    </row>
    <row r="145" spans="1:6" ht="15" customHeight="1" x14ac:dyDescent="0.25">
      <c r="A145" s="22" t="s">
        <v>141</v>
      </c>
      <c r="B145" s="13">
        <v>5</v>
      </c>
      <c r="C145" s="14">
        <v>2.8000000000000004E-3</v>
      </c>
      <c r="D145" s="14">
        <v>3.9999999999999996E-5</v>
      </c>
      <c r="E145" s="14">
        <v>0</v>
      </c>
      <c r="F145" s="15">
        <v>0.64999999999999991</v>
      </c>
    </row>
    <row r="146" spans="1:6" ht="15" customHeight="1" x14ac:dyDescent="0.25">
      <c r="A146" s="22" t="s">
        <v>142</v>
      </c>
      <c r="B146" s="13">
        <v>7</v>
      </c>
      <c r="C146" s="14">
        <v>5.0084</v>
      </c>
      <c r="D146" s="14">
        <v>1.9999999999999998E-4</v>
      </c>
      <c r="E146" s="14">
        <v>0</v>
      </c>
      <c r="F146" s="15">
        <v>3.0999999999999996</v>
      </c>
    </row>
    <row r="147" spans="1:6" ht="15" customHeight="1" x14ac:dyDescent="0.25">
      <c r="A147" s="22" t="s">
        <v>143</v>
      </c>
      <c r="B147" s="10">
        <v>30</v>
      </c>
      <c r="C147" s="11">
        <v>0.10092000000000001</v>
      </c>
      <c r="D147" s="11">
        <v>6.3600000000000002E-3</v>
      </c>
      <c r="E147" s="11">
        <v>0</v>
      </c>
      <c r="F147" s="12">
        <v>5.99</v>
      </c>
    </row>
    <row r="148" spans="1:6" ht="15" customHeight="1" x14ac:dyDescent="0.25">
      <c r="A148" s="22" t="s">
        <v>144</v>
      </c>
      <c r="B148" s="13">
        <v>10</v>
      </c>
      <c r="C148" s="14">
        <v>8.4399999999999996E-3</v>
      </c>
      <c r="D148" s="14">
        <v>1.2000000000000004E-4</v>
      </c>
      <c r="E148" s="14">
        <v>0</v>
      </c>
      <c r="F148" s="15">
        <v>1.62</v>
      </c>
    </row>
    <row r="149" spans="1:6" ht="15" customHeight="1" x14ac:dyDescent="0.25">
      <c r="A149" s="22" t="s">
        <v>145</v>
      </c>
      <c r="B149" s="13">
        <v>1</v>
      </c>
      <c r="C149" s="14">
        <v>4.0000000000000003E-5</v>
      </c>
      <c r="D149" s="14">
        <v>0</v>
      </c>
      <c r="E149" s="14">
        <v>0</v>
      </c>
      <c r="F149" s="15">
        <v>0.01</v>
      </c>
    </row>
    <row r="150" spans="1:6" ht="15" customHeight="1" x14ac:dyDescent="0.25">
      <c r="A150" s="22" t="s">
        <v>146</v>
      </c>
      <c r="B150" s="13">
        <v>8</v>
      </c>
      <c r="C150" s="14">
        <v>8.7559999999999999E-2</v>
      </c>
      <c r="D150" s="14">
        <v>6.0800000000000003E-3</v>
      </c>
      <c r="E150" s="14">
        <v>0</v>
      </c>
      <c r="F150" s="15">
        <v>3.05</v>
      </c>
    </row>
    <row r="151" spans="1:6" ht="15" customHeight="1" x14ac:dyDescent="0.25">
      <c r="A151" s="22" t="s">
        <v>147</v>
      </c>
      <c r="B151" s="13">
        <v>4</v>
      </c>
      <c r="C151" s="14">
        <v>1.9199999999999998E-3</v>
      </c>
      <c r="D151" s="14">
        <v>8.0000000000000007E-5</v>
      </c>
      <c r="E151" s="14">
        <v>0</v>
      </c>
      <c r="F151" s="15">
        <v>0.51</v>
      </c>
    </row>
    <row r="152" spans="1:6" ht="15" customHeight="1" x14ac:dyDescent="0.25">
      <c r="A152" s="22" t="s">
        <v>148</v>
      </c>
      <c r="B152" s="13">
        <v>6</v>
      </c>
      <c r="C152" s="14">
        <v>2.7600000000000003E-3</v>
      </c>
      <c r="D152" s="14">
        <v>7.9999999999999993E-5</v>
      </c>
      <c r="E152" s="14">
        <v>0</v>
      </c>
      <c r="F152" s="15">
        <v>0.54999999999999993</v>
      </c>
    </row>
    <row r="153" spans="1:6" ht="15" customHeight="1" x14ac:dyDescent="0.25">
      <c r="A153" s="22" t="s">
        <v>149</v>
      </c>
      <c r="B153" s="13">
        <v>1</v>
      </c>
      <c r="C153" s="14">
        <v>2.0000000000000001E-4</v>
      </c>
      <c r="D153" s="14">
        <v>0</v>
      </c>
      <c r="E153" s="14">
        <v>0</v>
      </c>
      <c r="F153" s="15">
        <v>0.25</v>
      </c>
    </row>
    <row r="154" spans="1:6" ht="15" customHeight="1" x14ac:dyDescent="0.25">
      <c r="A154" s="22" t="s">
        <v>150</v>
      </c>
      <c r="B154" s="10">
        <v>196</v>
      </c>
      <c r="C154" s="11">
        <v>0.25000000000000017</v>
      </c>
      <c r="D154" s="11">
        <v>1.3280000000000005E-2</v>
      </c>
      <c r="E154" s="11">
        <v>0</v>
      </c>
      <c r="F154" s="12">
        <v>36.79999999999999</v>
      </c>
    </row>
    <row r="155" spans="1:6" ht="15" customHeight="1" x14ac:dyDescent="0.25">
      <c r="A155" s="22" t="s">
        <v>151</v>
      </c>
      <c r="B155" s="13">
        <v>106</v>
      </c>
      <c r="C155" s="14">
        <v>8.2000000000000003E-2</v>
      </c>
      <c r="D155" s="14">
        <v>1.0519999999999998E-2</v>
      </c>
      <c r="E155" s="14">
        <v>0</v>
      </c>
      <c r="F155" s="15">
        <v>20.920000000000005</v>
      </c>
    </row>
    <row r="156" spans="1:6" ht="15" customHeight="1" x14ac:dyDescent="0.25">
      <c r="A156" s="22" t="s">
        <v>152</v>
      </c>
      <c r="B156" s="13">
        <v>17</v>
      </c>
      <c r="C156" s="14">
        <v>1.4239999999999997E-2</v>
      </c>
      <c r="D156" s="14">
        <v>4.8000000000000007E-4</v>
      </c>
      <c r="E156" s="14">
        <v>0</v>
      </c>
      <c r="F156" s="15">
        <v>1.75</v>
      </c>
    </row>
    <row r="157" spans="1:6" ht="15" customHeight="1" x14ac:dyDescent="0.25">
      <c r="A157" s="22" t="s">
        <v>153</v>
      </c>
      <c r="B157" s="13">
        <v>73</v>
      </c>
      <c r="C157" s="14">
        <v>0.15375999999999995</v>
      </c>
      <c r="D157" s="14">
        <v>2.2800000000000003E-3</v>
      </c>
      <c r="E157" s="14">
        <v>0</v>
      </c>
      <c r="F157" s="15">
        <v>14.129999999999995</v>
      </c>
    </row>
    <row r="158" spans="1:6" ht="21" customHeight="1" x14ac:dyDescent="0.25">
      <c r="A158" s="22" t="s">
        <v>6</v>
      </c>
      <c r="B158" s="10">
        <f>SUM(B159+B169+B177+B186+B193+B207+B220+B229+B235+B241+B250+B256+B262+B272)</f>
        <v>7286</v>
      </c>
      <c r="C158" s="11">
        <f t="shared" ref="C158:F158" si="3">SUM(C159+C169+C177+C186+C193+C207+C220+C229+C235+C241+C250+C256+C262+C272)</f>
        <v>231.70568319999992</v>
      </c>
      <c r="D158" s="11">
        <f t="shared" si="3"/>
        <v>30.028082391271145</v>
      </c>
      <c r="E158" s="11">
        <f t="shared" si="3"/>
        <v>24.373351366666661</v>
      </c>
      <c r="F158" s="12">
        <f t="shared" si="3"/>
        <v>65444.352599999984</v>
      </c>
    </row>
    <row r="159" spans="1:6" ht="15" customHeight="1" x14ac:dyDescent="0.25">
      <c r="A159" s="22" t="s">
        <v>154</v>
      </c>
      <c r="B159" s="10">
        <v>500</v>
      </c>
      <c r="C159" s="11">
        <v>16.00571999999999</v>
      </c>
      <c r="D159" s="11">
        <v>2.6307600000000004</v>
      </c>
      <c r="E159" s="11">
        <v>2.0000663000000007</v>
      </c>
      <c r="F159" s="12">
        <v>1301.7100000000005</v>
      </c>
    </row>
    <row r="160" spans="1:6" ht="15" customHeight="1" x14ac:dyDescent="0.25">
      <c r="A160" s="22" t="s">
        <v>666</v>
      </c>
      <c r="B160" s="13">
        <v>117</v>
      </c>
      <c r="C160" s="14">
        <v>0.58068000000000031</v>
      </c>
      <c r="D160" s="14">
        <v>4.5200000000000006E-3</v>
      </c>
      <c r="E160" s="14">
        <v>0</v>
      </c>
      <c r="F160" s="15">
        <v>25.694999999999997</v>
      </c>
    </row>
    <row r="161" spans="1:6" ht="15" customHeight="1" x14ac:dyDescent="0.25">
      <c r="A161" s="22" t="s">
        <v>155</v>
      </c>
      <c r="B161" s="13">
        <v>81</v>
      </c>
      <c r="C161" s="14">
        <v>5.894919999999999</v>
      </c>
      <c r="D161" s="14">
        <v>2.2593999999999999</v>
      </c>
      <c r="E161" s="14">
        <v>2</v>
      </c>
      <c r="F161" s="15">
        <v>138.83000000000001</v>
      </c>
    </row>
    <row r="162" spans="1:6" ht="15" customHeight="1" x14ac:dyDescent="0.25">
      <c r="A162" s="22" t="s">
        <v>156</v>
      </c>
      <c r="B162" s="13">
        <v>40</v>
      </c>
      <c r="C162" s="14">
        <v>0.11231999999999999</v>
      </c>
      <c r="D162" s="14">
        <v>1.0399999999999997E-3</v>
      </c>
      <c r="E162" s="14">
        <v>0</v>
      </c>
      <c r="F162" s="15">
        <v>7.61</v>
      </c>
    </row>
    <row r="163" spans="1:6" ht="15" customHeight="1" x14ac:dyDescent="0.25">
      <c r="A163" s="22" t="s">
        <v>157</v>
      </c>
      <c r="B163" s="13">
        <v>49</v>
      </c>
      <c r="C163" s="14">
        <v>2.6937200000000008</v>
      </c>
      <c r="D163" s="14">
        <v>0.25086999999999998</v>
      </c>
      <c r="E163" s="14">
        <v>6.6300000000000012E-5</v>
      </c>
      <c r="F163" s="15">
        <v>551.92499999999984</v>
      </c>
    </row>
    <row r="164" spans="1:6" ht="15" customHeight="1" x14ac:dyDescent="0.25">
      <c r="A164" s="22" t="s">
        <v>158</v>
      </c>
      <c r="B164" s="13">
        <v>33</v>
      </c>
      <c r="C164" s="14">
        <v>1.6039999999999995E-2</v>
      </c>
      <c r="D164" s="14">
        <v>1.2000000000000003E-4</v>
      </c>
      <c r="E164" s="14">
        <v>0</v>
      </c>
      <c r="F164" s="15">
        <v>7.3300000000000018</v>
      </c>
    </row>
    <row r="165" spans="1:6" ht="15" customHeight="1" x14ac:dyDescent="0.25">
      <c r="A165" s="22" t="s">
        <v>159</v>
      </c>
      <c r="B165" s="13">
        <v>97</v>
      </c>
      <c r="C165" s="14">
        <v>2.7101199999999994</v>
      </c>
      <c r="D165" s="14">
        <v>8.0800000000000021E-3</v>
      </c>
      <c r="E165" s="14">
        <v>0</v>
      </c>
      <c r="F165" s="15">
        <v>82.669999999999973</v>
      </c>
    </row>
    <row r="166" spans="1:6" ht="15" customHeight="1" x14ac:dyDescent="0.25">
      <c r="A166" s="22" t="s">
        <v>160</v>
      </c>
      <c r="B166" s="13">
        <v>60</v>
      </c>
      <c r="C166" s="14">
        <v>0.74632000000000009</v>
      </c>
      <c r="D166" s="14">
        <v>0.10064999999999998</v>
      </c>
      <c r="E166" s="14">
        <v>0</v>
      </c>
      <c r="F166" s="15">
        <v>428.81</v>
      </c>
    </row>
    <row r="167" spans="1:6" ht="15" customHeight="1" x14ac:dyDescent="0.25">
      <c r="A167" s="22" t="s">
        <v>161</v>
      </c>
      <c r="B167" s="13">
        <v>9</v>
      </c>
      <c r="C167" s="14">
        <v>0.29200000000000004</v>
      </c>
      <c r="D167" s="14">
        <v>6.0000000000000001E-3</v>
      </c>
      <c r="E167" s="14">
        <v>0</v>
      </c>
      <c r="F167" s="15">
        <v>26.979999999999997</v>
      </c>
    </row>
    <row r="168" spans="1:6" ht="15" customHeight="1" x14ac:dyDescent="0.25">
      <c r="A168" s="22" t="s">
        <v>162</v>
      </c>
      <c r="B168" s="13">
        <v>14</v>
      </c>
      <c r="C168" s="14">
        <v>2.9595999999999996</v>
      </c>
      <c r="D168" s="14">
        <v>8.0000000000000007E-5</v>
      </c>
      <c r="E168" s="14">
        <v>0</v>
      </c>
      <c r="F168" s="15">
        <v>31.86</v>
      </c>
    </row>
    <row r="169" spans="1:6" ht="15" customHeight="1" x14ac:dyDescent="0.25">
      <c r="A169" s="22" t="s">
        <v>163</v>
      </c>
      <c r="B169" s="10">
        <v>1517</v>
      </c>
      <c r="C169" s="11">
        <v>2.7545200000000016</v>
      </c>
      <c r="D169" s="11">
        <v>0.58123333333333382</v>
      </c>
      <c r="E169" s="11">
        <v>0.01</v>
      </c>
      <c r="F169" s="12">
        <v>666.4121999999993</v>
      </c>
    </row>
    <row r="170" spans="1:6" ht="15" customHeight="1" x14ac:dyDescent="0.25">
      <c r="A170" s="22" t="s">
        <v>667</v>
      </c>
      <c r="B170" s="13">
        <v>140</v>
      </c>
      <c r="C170" s="14">
        <v>0.19495999999999999</v>
      </c>
      <c r="D170" s="14">
        <v>0.13444000000000006</v>
      </c>
      <c r="E170" s="14">
        <v>8.0000000000000002E-3</v>
      </c>
      <c r="F170" s="15">
        <v>16.089999999999996</v>
      </c>
    </row>
    <row r="171" spans="1:6" ht="15" customHeight="1" x14ac:dyDescent="0.25">
      <c r="A171" s="22" t="s">
        <v>164</v>
      </c>
      <c r="B171" s="13">
        <v>5</v>
      </c>
      <c r="C171" s="14">
        <v>8.412E-2</v>
      </c>
      <c r="D171" s="14">
        <v>3.6000000000000002E-4</v>
      </c>
      <c r="E171" s="14">
        <v>0</v>
      </c>
      <c r="F171" s="15">
        <v>1.08</v>
      </c>
    </row>
    <row r="172" spans="1:6" ht="15" customHeight="1" x14ac:dyDescent="0.25">
      <c r="A172" s="22" t="s">
        <v>165</v>
      </c>
      <c r="B172" s="13">
        <v>471</v>
      </c>
      <c r="C172" s="14">
        <v>0.57935999999999976</v>
      </c>
      <c r="D172" s="14">
        <v>2.8999999999999925E-2</v>
      </c>
      <c r="E172" s="14">
        <v>0</v>
      </c>
      <c r="F172" s="15">
        <v>166.53390000000007</v>
      </c>
    </row>
    <row r="173" spans="1:6" ht="15" customHeight="1" x14ac:dyDescent="0.25">
      <c r="A173" s="22" t="s">
        <v>166</v>
      </c>
      <c r="B173" s="13">
        <v>275</v>
      </c>
      <c r="C173" s="14">
        <v>0.47992000000000012</v>
      </c>
      <c r="D173" s="14">
        <v>1.4159999999999999E-2</v>
      </c>
      <c r="E173" s="14">
        <v>0</v>
      </c>
      <c r="F173" s="15">
        <v>170.34250000000009</v>
      </c>
    </row>
    <row r="174" spans="1:6" ht="15" customHeight="1" x14ac:dyDescent="0.25">
      <c r="A174" s="22" t="s">
        <v>167</v>
      </c>
      <c r="B174" s="13">
        <v>161</v>
      </c>
      <c r="C174" s="14">
        <v>0.68271999999999977</v>
      </c>
      <c r="D174" s="14">
        <v>0.38580000000000009</v>
      </c>
      <c r="E174" s="14">
        <v>1.9999999999999996E-3</v>
      </c>
      <c r="F174" s="15">
        <v>78.753099999999975</v>
      </c>
    </row>
    <row r="175" spans="1:6" ht="15" customHeight="1" x14ac:dyDescent="0.25">
      <c r="A175" s="22" t="s">
        <v>93</v>
      </c>
      <c r="B175" s="13">
        <v>74</v>
      </c>
      <c r="C175" s="14">
        <v>0.12896000000000002</v>
      </c>
      <c r="D175" s="14">
        <v>1.2E-4</v>
      </c>
      <c r="E175" s="14">
        <v>0</v>
      </c>
      <c r="F175" s="15">
        <v>165.45</v>
      </c>
    </row>
    <row r="176" spans="1:6" ht="15" customHeight="1" x14ac:dyDescent="0.25">
      <c r="A176" s="22" t="s">
        <v>168</v>
      </c>
      <c r="B176" s="13">
        <v>391</v>
      </c>
      <c r="C176" s="14">
        <v>0.60447999999999991</v>
      </c>
      <c r="D176" s="14">
        <v>1.7353333333333346E-2</v>
      </c>
      <c r="E176" s="14">
        <v>0</v>
      </c>
      <c r="F176" s="15">
        <v>68.162700000000044</v>
      </c>
    </row>
    <row r="177" spans="1:6" ht="15" customHeight="1" x14ac:dyDescent="0.25">
      <c r="A177" s="22" t="s">
        <v>169</v>
      </c>
      <c r="B177" s="10">
        <v>296</v>
      </c>
      <c r="C177" s="11">
        <v>14.380200000000009</v>
      </c>
      <c r="D177" s="11">
        <v>1.9491246960330568</v>
      </c>
      <c r="E177" s="11">
        <v>4.3812850666666634</v>
      </c>
      <c r="F177" s="12">
        <v>3664.4653000000017</v>
      </c>
    </row>
    <row r="178" spans="1:6" ht="15" customHeight="1" x14ac:dyDescent="0.25">
      <c r="A178" s="22" t="s">
        <v>668</v>
      </c>
      <c r="B178" s="13">
        <v>69</v>
      </c>
      <c r="C178" s="14">
        <v>2.6252000000000004</v>
      </c>
      <c r="D178" s="14">
        <v>1.0610000000000004</v>
      </c>
      <c r="E178" s="14">
        <v>0</v>
      </c>
      <c r="F178" s="15">
        <v>97.742499999999978</v>
      </c>
    </row>
    <row r="179" spans="1:6" ht="15" customHeight="1" x14ac:dyDescent="0.25">
      <c r="A179" s="22" t="s">
        <v>170</v>
      </c>
      <c r="B179" s="13">
        <v>61</v>
      </c>
      <c r="C179" s="14">
        <v>2.1419600000000005</v>
      </c>
      <c r="D179" s="14">
        <v>2.5999999999999994E-3</v>
      </c>
      <c r="E179" s="14">
        <v>0</v>
      </c>
      <c r="F179" s="15">
        <v>118.40480000000001</v>
      </c>
    </row>
    <row r="180" spans="1:6" ht="15" customHeight="1" x14ac:dyDescent="0.25">
      <c r="A180" s="22" t="s">
        <v>171</v>
      </c>
      <c r="B180" s="13">
        <v>18</v>
      </c>
      <c r="C180" s="14">
        <v>5.2514400000000006</v>
      </c>
      <c r="D180" s="14">
        <v>0.50800040000000002</v>
      </c>
      <c r="E180" s="14">
        <v>3.3212804000000005</v>
      </c>
      <c r="F180" s="15">
        <v>2711.7099999999996</v>
      </c>
    </row>
    <row r="181" spans="1:6" ht="15" customHeight="1" x14ac:dyDescent="0.25">
      <c r="A181" s="22" t="s">
        <v>172</v>
      </c>
      <c r="B181" s="13">
        <v>6</v>
      </c>
      <c r="C181" s="14">
        <v>1.1640000000000001E-2</v>
      </c>
      <c r="D181" s="14">
        <v>2.0399999999999997E-3</v>
      </c>
      <c r="E181" s="14">
        <v>0</v>
      </c>
      <c r="F181" s="15">
        <v>3.7300000000000004</v>
      </c>
    </row>
    <row r="182" spans="1:6" ht="15" customHeight="1" x14ac:dyDescent="0.25">
      <c r="A182" s="22" t="s">
        <v>173</v>
      </c>
      <c r="B182" s="13">
        <v>65</v>
      </c>
      <c r="C182" s="14">
        <v>1.0957999999999999</v>
      </c>
      <c r="D182" s="14">
        <v>6.3727153175914208E-2</v>
      </c>
      <c r="E182" s="14">
        <v>0</v>
      </c>
      <c r="F182" s="15">
        <v>344.48</v>
      </c>
    </row>
    <row r="183" spans="1:6" ht="15" customHeight="1" x14ac:dyDescent="0.25">
      <c r="A183" s="22" t="s">
        <v>174</v>
      </c>
      <c r="B183" s="13">
        <v>18</v>
      </c>
      <c r="C183" s="14">
        <v>1.6661999999999999</v>
      </c>
      <c r="D183" s="14">
        <v>0.31143714285714286</v>
      </c>
      <c r="E183" s="14">
        <v>1.0600046666666667</v>
      </c>
      <c r="F183" s="15">
        <v>174.07</v>
      </c>
    </row>
    <row r="184" spans="1:6" ht="15" customHeight="1" x14ac:dyDescent="0.25">
      <c r="A184" s="22" t="s">
        <v>175</v>
      </c>
      <c r="B184" s="13">
        <v>17</v>
      </c>
      <c r="C184" s="14">
        <v>6.8800000000000016E-3</v>
      </c>
      <c r="D184" s="14">
        <v>1.2E-4</v>
      </c>
      <c r="E184" s="14">
        <v>0</v>
      </c>
      <c r="F184" s="15">
        <v>3.6399999999999997</v>
      </c>
    </row>
    <row r="185" spans="1:6" ht="15" customHeight="1" x14ac:dyDescent="0.25">
      <c r="A185" s="22" t="s">
        <v>176</v>
      </c>
      <c r="B185" s="13">
        <v>42</v>
      </c>
      <c r="C185" s="14">
        <v>1.5810800000000003</v>
      </c>
      <c r="D185" s="14">
        <v>1.9999999999999998E-4</v>
      </c>
      <c r="E185" s="14">
        <v>0</v>
      </c>
      <c r="F185" s="15">
        <v>210.68800000000007</v>
      </c>
    </row>
    <row r="186" spans="1:6" ht="15" customHeight="1" x14ac:dyDescent="0.25">
      <c r="A186" s="22" t="s">
        <v>177</v>
      </c>
      <c r="B186" s="10">
        <v>180</v>
      </c>
      <c r="C186" s="11">
        <v>8.2527599999999985</v>
      </c>
      <c r="D186" s="11">
        <v>0.81901047619047607</v>
      </c>
      <c r="E186" s="11">
        <v>1.9819999999999998</v>
      </c>
      <c r="F186" s="12">
        <v>6088.2000000000016</v>
      </c>
    </row>
    <row r="187" spans="1:6" ht="15" customHeight="1" x14ac:dyDescent="0.25">
      <c r="A187" s="22" t="s">
        <v>178</v>
      </c>
      <c r="B187" s="13">
        <v>17</v>
      </c>
      <c r="C187" s="14">
        <v>3.0861200000000006</v>
      </c>
      <c r="D187" s="14">
        <v>7.0080000000000017E-2</v>
      </c>
      <c r="E187" s="14">
        <v>1.4820000000000002</v>
      </c>
      <c r="F187" s="15">
        <v>4117.16</v>
      </c>
    </row>
    <row r="188" spans="1:6" ht="15" customHeight="1" x14ac:dyDescent="0.25">
      <c r="A188" s="22" t="s">
        <v>179</v>
      </c>
      <c r="B188" s="13">
        <v>103</v>
      </c>
      <c r="C188" s="14">
        <v>0.30139999999999995</v>
      </c>
      <c r="D188" s="14">
        <v>4.7770476190476169E-2</v>
      </c>
      <c r="E188" s="14">
        <v>0</v>
      </c>
      <c r="F188" s="15">
        <v>121.60499999999996</v>
      </c>
    </row>
    <row r="189" spans="1:6" ht="15" customHeight="1" x14ac:dyDescent="0.25">
      <c r="A189" s="22" t="s">
        <v>146</v>
      </c>
      <c r="B189" s="13">
        <v>12</v>
      </c>
      <c r="C189" s="14">
        <v>2.5430000000000001</v>
      </c>
      <c r="D189" s="14">
        <v>0.49680000000000002</v>
      </c>
      <c r="E189" s="14">
        <v>0</v>
      </c>
      <c r="F189" s="15">
        <v>456.71000000000004</v>
      </c>
    </row>
    <row r="190" spans="1:6" ht="15" customHeight="1" x14ac:dyDescent="0.25">
      <c r="A190" s="22" t="s">
        <v>180</v>
      </c>
      <c r="B190" s="13">
        <v>22</v>
      </c>
      <c r="C190" s="14">
        <v>0.55412000000000006</v>
      </c>
      <c r="D190" s="14">
        <v>0.10275999999999999</v>
      </c>
      <c r="E190" s="14">
        <v>0.49999999999999994</v>
      </c>
      <c r="F190" s="15">
        <v>707.52000000000021</v>
      </c>
    </row>
    <row r="191" spans="1:6" ht="15" customHeight="1" x14ac:dyDescent="0.25">
      <c r="A191" s="22" t="s">
        <v>181</v>
      </c>
      <c r="B191" s="13">
        <v>20</v>
      </c>
      <c r="C191" s="14">
        <v>0.48343999999999998</v>
      </c>
      <c r="D191" s="14">
        <v>6.9599999999999995E-2</v>
      </c>
      <c r="E191" s="14">
        <v>0</v>
      </c>
      <c r="F191" s="15">
        <v>88.85499999999999</v>
      </c>
    </row>
    <row r="192" spans="1:6" ht="15" customHeight="1" x14ac:dyDescent="0.25">
      <c r="A192" s="22" t="s">
        <v>182</v>
      </c>
      <c r="B192" s="13">
        <v>6</v>
      </c>
      <c r="C192" s="14">
        <v>1.2846799999999998</v>
      </c>
      <c r="D192" s="14">
        <v>3.2000000000000001E-2</v>
      </c>
      <c r="E192" s="14">
        <v>0</v>
      </c>
      <c r="F192" s="15">
        <v>596.35</v>
      </c>
    </row>
    <row r="193" spans="1:6" ht="15" customHeight="1" x14ac:dyDescent="0.25">
      <c r="A193" s="22" t="s">
        <v>183</v>
      </c>
      <c r="B193" s="10">
        <v>1827</v>
      </c>
      <c r="C193" s="11">
        <v>28.761702800000066</v>
      </c>
      <c r="D193" s="11">
        <v>1.111077580952379</v>
      </c>
      <c r="E193" s="11">
        <v>0</v>
      </c>
      <c r="F193" s="12">
        <v>5876.7817000000014</v>
      </c>
    </row>
    <row r="194" spans="1:6" ht="15" customHeight="1" x14ac:dyDescent="0.25">
      <c r="A194" s="22" t="s">
        <v>669</v>
      </c>
      <c r="B194" s="13">
        <v>417</v>
      </c>
      <c r="C194" s="14">
        <v>2.4284527999999996</v>
      </c>
      <c r="D194" s="14">
        <v>0.10320119999999999</v>
      </c>
      <c r="E194" s="14">
        <v>0</v>
      </c>
      <c r="F194" s="15">
        <v>145.37409999999997</v>
      </c>
    </row>
    <row r="195" spans="1:6" ht="15" customHeight="1" x14ac:dyDescent="0.25">
      <c r="A195" s="22" t="s">
        <v>184</v>
      </c>
      <c r="B195" s="13">
        <v>217</v>
      </c>
      <c r="C195" s="14">
        <v>2.5051599999999996</v>
      </c>
      <c r="D195" s="14">
        <v>0.10012</v>
      </c>
      <c r="E195" s="14">
        <v>0</v>
      </c>
      <c r="F195" s="15">
        <v>781.29070000000002</v>
      </c>
    </row>
    <row r="196" spans="1:6" ht="15" customHeight="1" x14ac:dyDescent="0.25">
      <c r="A196" s="22" t="s">
        <v>185</v>
      </c>
      <c r="B196" s="13">
        <v>161</v>
      </c>
      <c r="C196" s="14">
        <v>2.6804499999999991</v>
      </c>
      <c r="D196" s="14">
        <v>3.6839999999999985E-3</v>
      </c>
      <c r="E196" s="14">
        <v>0</v>
      </c>
      <c r="F196" s="15">
        <v>641.3135000000002</v>
      </c>
    </row>
    <row r="197" spans="1:6" ht="15" customHeight="1" x14ac:dyDescent="0.25">
      <c r="A197" s="22" t="s">
        <v>186</v>
      </c>
      <c r="B197" s="13">
        <v>36</v>
      </c>
      <c r="C197" s="14">
        <v>1.2935600000000003</v>
      </c>
      <c r="D197" s="14">
        <v>3.0519999999999999E-2</v>
      </c>
      <c r="E197" s="14">
        <v>0</v>
      </c>
      <c r="F197" s="15">
        <v>953.84999999999968</v>
      </c>
    </row>
    <row r="198" spans="1:6" ht="15" customHeight="1" x14ac:dyDescent="0.25">
      <c r="A198" s="22" t="s">
        <v>187</v>
      </c>
      <c r="B198" s="13">
        <v>345</v>
      </c>
      <c r="C198" s="14">
        <v>0.94748000000000066</v>
      </c>
      <c r="D198" s="14">
        <v>4.9599999999999991E-2</v>
      </c>
      <c r="E198" s="14">
        <v>0</v>
      </c>
      <c r="F198" s="15">
        <v>236.20500000000007</v>
      </c>
    </row>
    <row r="199" spans="1:6" ht="15" customHeight="1" x14ac:dyDescent="0.25">
      <c r="A199" s="22" t="s">
        <v>188</v>
      </c>
      <c r="B199" s="13">
        <v>49</v>
      </c>
      <c r="C199" s="14">
        <v>11.96768</v>
      </c>
      <c r="D199" s="14">
        <v>0.20428571428571429</v>
      </c>
      <c r="E199" s="14">
        <v>0</v>
      </c>
      <c r="F199" s="15">
        <v>2643.6400000000003</v>
      </c>
    </row>
    <row r="200" spans="1:6" ht="15" customHeight="1" x14ac:dyDescent="0.25">
      <c r="A200" s="22" t="s">
        <v>189</v>
      </c>
      <c r="B200" s="13">
        <v>96</v>
      </c>
      <c r="C200" s="14">
        <v>2.2935999999999996</v>
      </c>
      <c r="D200" s="14">
        <v>2.2919999999999999E-2</v>
      </c>
      <c r="E200" s="14">
        <v>0</v>
      </c>
      <c r="F200" s="15">
        <v>147.76000000000005</v>
      </c>
    </row>
    <row r="201" spans="1:6" ht="15" customHeight="1" x14ac:dyDescent="0.25">
      <c r="A201" s="22" t="s">
        <v>125</v>
      </c>
      <c r="B201" s="13">
        <v>157</v>
      </c>
      <c r="C201" s="14">
        <v>0.43284000000000017</v>
      </c>
      <c r="D201" s="14">
        <v>4.6400000000000035E-3</v>
      </c>
      <c r="E201" s="14">
        <v>0</v>
      </c>
      <c r="F201" s="15">
        <v>122.03299999999999</v>
      </c>
    </row>
    <row r="202" spans="1:6" ht="15" customHeight="1" x14ac:dyDescent="0.25">
      <c r="A202" s="22" t="s">
        <v>190</v>
      </c>
      <c r="B202" s="13">
        <v>44</v>
      </c>
      <c r="C202" s="14">
        <v>2.3403199999999997</v>
      </c>
      <c r="D202" s="14">
        <v>0.50385333333333326</v>
      </c>
      <c r="E202" s="14">
        <v>0</v>
      </c>
      <c r="F202" s="15">
        <v>69.720000000000013</v>
      </c>
    </row>
    <row r="203" spans="1:6" ht="15" customHeight="1" x14ac:dyDescent="0.25">
      <c r="A203" s="22" t="s">
        <v>191</v>
      </c>
      <c r="B203" s="13">
        <v>31</v>
      </c>
      <c r="C203" s="14">
        <v>0.25628000000000001</v>
      </c>
      <c r="D203" s="14">
        <v>3.6839999999999998E-2</v>
      </c>
      <c r="E203" s="14">
        <v>0</v>
      </c>
      <c r="F203" s="15">
        <v>14.790000000000003</v>
      </c>
    </row>
    <row r="204" spans="1:6" ht="15" customHeight="1" x14ac:dyDescent="0.25">
      <c r="A204" s="22" t="s">
        <v>192</v>
      </c>
      <c r="B204" s="13">
        <v>13</v>
      </c>
      <c r="C204" s="14">
        <v>1.1022800000000001</v>
      </c>
      <c r="D204" s="14">
        <v>1.4999999999999999E-2</v>
      </c>
      <c r="E204" s="14">
        <v>0</v>
      </c>
      <c r="F204" s="15">
        <v>80.344999999999999</v>
      </c>
    </row>
    <row r="205" spans="1:6" ht="15" customHeight="1" x14ac:dyDescent="0.25">
      <c r="A205" s="22" t="s">
        <v>193</v>
      </c>
      <c r="B205" s="13">
        <v>92</v>
      </c>
      <c r="C205" s="14">
        <v>1.8160000000000003E-2</v>
      </c>
      <c r="D205" s="14">
        <v>1.1999999999999999E-4</v>
      </c>
      <c r="E205" s="14">
        <v>0</v>
      </c>
      <c r="F205" s="15">
        <v>4.8704000000000001</v>
      </c>
    </row>
    <row r="206" spans="1:6" ht="15" customHeight="1" x14ac:dyDescent="0.25">
      <c r="A206" s="22" t="s">
        <v>194</v>
      </c>
      <c r="B206" s="13">
        <v>169</v>
      </c>
      <c r="C206" s="14">
        <v>0.49543999999999999</v>
      </c>
      <c r="D206" s="14">
        <v>3.6293333333333344E-2</v>
      </c>
      <c r="E206" s="14">
        <v>0</v>
      </c>
      <c r="F206" s="15">
        <v>35.589999999999989</v>
      </c>
    </row>
    <row r="207" spans="1:6" ht="15" customHeight="1" x14ac:dyDescent="0.25">
      <c r="A207" s="22" t="s">
        <v>195</v>
      </c>
      <c r="B207" s="10">
        <v>870</v>
      </c>
      <c r="C207" s="11">
        <v>7.2492399999999968</v>
      </c>
      <c r="D207" s="11">
        <v>1.4273733333333332</v>
      </c>
      <c r="E207" s="11">
        <v>0</v>
      </c>
      <c r="F207" s="12">
        <v>804.51720000000023</v>
      </c>
    </row>
    <row r="208" spans="1:6" ht="15" customHeight="1" x14ac:dyDescent="0.25">
      <c r="A208" s="22" t="s">
        <v>670</v>
      </c>
      <c r="B208" s="13">
        <v>10</v>
      </c>
      <c r="C208" s="14">
        <v>2.5319999999999999E-2</v>
      </c>
      <c r="D208" s="14">
        <v>0</v>
      </c>
      <c r="E208" s="14">
        <v>0</v>
      </c>
      <c r="F208" s="15">
        <v>15.279999999999996</v>
      </c>
    </row>
    <row r="209" spans="1:6" ht="15" customHeight="1" x14ac:dyDescent="0.25">
      <c r="A209" s="22" t="s">
        <v>196</v>
      </c>
      <c r="B209" s="13">
        <v>9</v>
      </c>
      <c r="C209" s="14">
        <v>0.39292000000000005</v>
      </c>
      <c r="D209" s="14">
        <v>0.27</v>
      </c>
      <c r="E209" s="14">
        <v>0</v>
      </c>
      <c r="F209" s="15">
        <v>38.830000000000005</v>
      </c>
    </row>
    <row r="210" spans="1:6" ht="15" customHeight="1" x14ac:dyDescent="0.25">
      <c r="A210" s="22" t="s">
        <v>197</v>
      </c>
      <c r="B210" s="13">
        <v>42</v>
      </c>
      <c r="C210" s="14">
        <v>0.21532000000000004</v>
      </c>
      <c r="D210" s="14">
        <v>2.2159999999999999E-2</v>
      </c>
      <c r="E210" s="14">
        <v>0</v>
      </c>
      <c r="F210" s="15">
        <v>136.53999999999994</v>
      </c>
    </row>
    <row r="211" spans="1:6" ht="15" customHeight="1" x14ac:dyDescent="0.25">
      <c r="A211" s="22" t="s">
        <v>198</v>
      </c>
      <c r="B211" s="13">
        <v>14</v>
      </c>
      <c r="C211" s="14">
        <v>3.0099199999999997</v>
      </c>
      <c r="D211" s="14">
        <v>7.1999999999999994E-4</v>
      </c>
      <c r="E211" s="14">
        <v>0</v>
      </c>
      <c r="F211" s="15">
        <v>15.27</v>
      </c>
    </row>
    <row r="212" spans="1:6" ht="15" customHeight="1" x14ac:dyDescent="0.25">
      <c r="A212" s="22" t="s">
        <v>199</v>
      </c>
      <c r="B212" s="13">
        <v>12</v>
      </c>
      <c r="C212" s="14">
        <v>6.0080000000000008E-2</v>
      </c>
      <c r="D212" s="14">
        <v>6.4000000000000005E-4</v>
      </c>
      <c r="E212" s="14">
        <v>0</v>
      </c>
      <c r="F212" s="15">
        <v>3.5650000000000004</v>
      </c>
    </row>
    <row r="213" spans="1:6" ht="15" customHeight="1" x14ac:dyDescent="0.25">
      <c r="A213" s="22" t="s">
        <v>82</v>
      </c>
      <c r="B213" s="13">
        <v>105</v>
      </c>
      <c r="C213" s="14">
        <v>4.1439999999999991E-2</v>
      </c>
      <c r="D213" s="14">
        <v>4.6799999999999975E-3</v>
      </c>
      <c r="E213" s="14">
        <v>0</v>
      </c>
      <c r="F213" s="15">
        <v>9.9700000000000006</v>
      </c>
    </row>
    <row r="214" spans="1:6" ht="15" customHeight="1" x14ac:dyDescent="0.25">
      <c r="A214" s="22" t="s">
        <v>175</v>
      </c>
      <c r="B214" s="13">
        <v>48</v>
      </c>
      <c r="C214" s="14">
        <v>7.4200000000000016E-2</v>
      </c>
      <c r="D214" s="14">
        <v>1.5719999999999998E-2</v>
      </c>
      <c r="E214" s="14">
        <v>0</v>
      </c>
      <c r="F214" s="15">
        <v>5.65</v>
      </c>
    </row>
    <row r="215" spans="1:6" ht="15" customHeight="1" x14ac:dyDescent="0.25">
      <c r="A215" s="22" t="s">
        <v>200</v>
      </c>
      <c r="B215" s="13">
        <v>22</v>
      </c>
      <c r="C215" s="14">
        <v>0.9238000000000004</v>
      </c>
      <c r="D215" s="14">
        <v>1.3999999999999999E-2</v>
      </c>
      <c r="E215" s="14">
        <v>0</v>
      </c>
      <c r="F215" s="15">
        <v>83.539999999999992</v>
      </c>
    </row>
    <row r="216" spans="1:6" ht="15" customHeight="1" x14ac:dyDescent="0.25">
      <c r="A216" s="22" t="s">
        <v>201</v>
      </c>
      <c r="B216" s="13">
        <v>60</v>
      </c>
      <c r="C216" s="14">
        <v>0.19075999999999999</v>
      </c>
      <c r="D216" s="14">
        <v>2.0813333333333333E-2</v>
      </c>
      <c r="E216" s="14">
        <v>0</v>
      </c>
      <c r="F216" s="15">
        <v>46.665000000000006</v>
      </c>
    </row>
    <row r="217" spans="1:6" ht="15" customHeight="1" x14ac:dyDescent="0.25">
      <c r="A217" s="22" t="s">
        <v>202</v>
      </c>
      <c r="B217" s="13">
        <v>314</v>
      </c>
      <c r="C217" s="14">
        <v>2.2495999999999983</v>
      </c>
      <c r="D217" s="14">
        <v>1.0737999999999999</v>
      </c>
      <c r="E217" s="14">
        <v>0</v>
      </c>
      <c r="F217" s="15">
        <v>436.68119999999993</v>
      </c>
    </row>
    <row r="218" spans="1:6" ht="15" customHeight="1" x14ac:dyDescent="0.25">
      <c r="A218" s="22" t="s">
        <v>203</v>
      </c>
      <c r="B218" s="13">
        <v>129</v>
      </c>
      <c r="C218" s="14">
        <v>4.6079999999999996E-2</v>
      </c>
      <c r="D218" s="14">
        <v>2.8800000000000002E-3</v>
      </c>
      <c r="E218" s="14">
        <v>0</v>
      </c>
      <c r="F218" s="15">
        <v>8.1710000000000029</v>
      </c>
    </row>
    <row r="219" spans="1:6" ht="15" customHeight="1" x14ac:dyDescent="0.25">
      <c r="A219" s="22" t="s">
        <v>204</v>
      </c>
      <c r="B219" s="13">
        <v>105</v>
      </c>
      <c r="C219" s="14">
        <v>1.9800000000000005E-2</v>
      </c>
      <c r="D219" s="14">
        <v>1.9599999999999999E-3</v>
      </c>
      <c r="E219" s="14">
        <v>0</v>
      </c>
      <c r="F219" s="15">
        <v>4.3549999999999995</v>
      </c>
    </row>
    <row r="220" spans="1:6" ht="15" customHeight="1" x14ac:dyDescent="0.25">
      <c r="A220" s="22" t="s">
        <v>205</v>
      </c>
      <c r="B220" s="10">
        <v>522</v>
      </c>
      <c r="C220" s="11">
        <v>10.036919999999999</v>
      </c>
      <c r="D220" s="11">
        <v>0.88372000000000039</v>
      </c>
      <c r="E220" s="11">
        <v>2.0799999999999983</v>
      </c>
      <c r="F220" s="12">
        <v>2686.5048000000015</v>
      </c>
    </row>
    <row r="221" spans="1:6" ht="15" customHeight="1" x14ac:dyDescent="0.25">
      <c r="A221" s="22" t="s">
        <v>671</v>
      </c>
      <c r="B221" s="13">
        <v>77</v>
      </c>
      <c r="C221" s="14">
        <v>0.15331999999999998</v>
      </c>
      <c r="D221" s="14">
        <v>1.8800000000000006E-3</v>
      </c>
      <c r="E221" s="14">
        <v>0</v>
      </c>
      <c r="F221" s="15">
        <v>12.3658</v>
      </c>
    </row>
    <row r="222" spans="1:6" ht="15" customHeight="1" x14ac:dyDescent="0.25">
      <c r="A222" s="22" t="s">
        <v>206</v>
      </c>
      <c r="B222" s="13">
        <v>85</v>
      </c>
      <c r="C222" s="14">
        <v>0.17548000000000002</v>
      </c>
      <c r="D222" s="14">
        <v>8.1599999999999971E-3</v>
      </c>
      <c r="E222" s="14">
        <v>0</v>
      </c>
      <c r="F222" s="15">
        <v>52.139999999999979</v>
      </c>
    </row>
    <row r="223" spans="1:6" ht="15" customHeight="1" x14ac:dyDescent="0.25">
      <c r="A223" s="22" t="s">
        <v>207</v>
      </c>
      <c r="B223" s="13">
        <v>138</v>
      </c>
      <c r="C223" s="14">
        <v>3.0920000000000003E-2</v>
      </c>
      <c r="D223" s="14">
        <v>2E-3</v>
      </c>
      <c r="E223" s="14">
        <v>0</v>
      </c>
      <c r="F223" s="15">
        <v>8.0854999999999997</v>
      </c>
    </row>
    <row r="224" spans="1:6" ht="15" customHeight="1" x14ac:dyDescent="0.25">
      <c r="A224" s="22" t="s">
        <v>208</v>
      </c>
      <c r="B224" s="13">
        <v>32</v>
      </c>
      <c r="C224" s="14">
        <v>5.2492000000000001</v>
      </c>
      <c r="D224" s="14">
        <v>0.31871999999999989</v>
      </c>
      <c r="E224" s="14">
        <v>1.0799999999999998</v>
      </c>
      <c r="F224" s="15">
        <v>1913.5400000000004</v>
      </c>
    </row>
    <row r="225" spans="1:6" ht="15" customHeight="1" x14ac:dyDescent="0.25">
      <c r="A225" s="22" t="s">
        <v>209</v>
      </c>
      <c r="B225" s="13">
        <v>38</v>
      </c>
      <c r="C225" s="14">
        <v>0.14348</v>
      </c>
      <c r="D225" s="14">
        <v>1.7599999999999998E-3</v>
      </c>
      <c r="E225" s="14">
        <v>0</v>
      </c>
      <c r="F225" s="15">
        <v>15.360000000000007</v>
      </c>
    </row>
    <row r="226" spans="1:6" ht="15" customHeight="1" x14ac:dyDescent="0.25">
      <c r="A226" s="22" t="s">
        <v>210</v>
      </c>
      <c r="B226" s="13">
        <v>15</v>
      </c>
      <c r="C226" s="14">
        <v>2.9716399999999998</v>
      </c>
      <c r="D226" s="14">
        <v>0.55000000000000004</v>
      </c>
      <c r="E226" s="14">
        <v>1</v>
      </c>
      <c r="F226" s="15">
        <v>552.49</v>
      </c>
    </row>
    <row r="227" spans="1:6" ht="15" customHeight="1" x14ac:dyDescent="0.25">
      <c r="A227" s="22" t="s">
        <v>211</v>
      </c>
      <c r="B227" s="13">
        <v>21</v>
      </c>
      <c r="C227" s="14">
        <v>1.0290400000000002</v>
      </c>
      <c r="D227" s="14">
        <v>3.5999999999999997E-4</v>
      </c>
      <c r="E227" s="14">
        <v>0</v>
      </c>
      <c r="F227" s="15">
        <v>99.425500000000028</v>
      </c>
    </row>
    <row r="228" spans="1:6" ht="15" customHeight="1" x14ac:dyDescent="0.25">
      <c r="A228" s="22" t="s">
        <v>212</v>
      </c>
      <c r="B228" s="13">
        <v>116</v>
      </c>
      <c r="C228" s="14">
        <v>0.28383999999999993</v>
      </c>
      <c r="D228" s="14">
        <v>8.3999999999999971E-4</v>
      </c>
      <c r="E228" s="14">
        <v>0</v>
      </c>
      <c r="F228" s="15">
        <v>33.098000000000006</v>
      </c>
    </row>
    <row r="229" spans="1:6" ht="15" customHeight="1" x14ac:dyDescent="0.25">
      <c r="A229" s="22" t="s">
        <v>213</v>
      </c>
      <c r="B229" s="10">
        <v>187</v>
      </c>
      <c r="C229" s="11">
        <v>4.936980000000001</v>
      </c>
      <c r="D229" s="11">
        <v>1.451278571428571</v>
      </c>
      <c r="E229" s="11">
        <v>0</v>
      </c>
      <c r="F229" s="12">
        <v>382.42500000000024</v>
      </c>
    </row>
    <row r="230" spans="1:6" ht="15" customHeight="1" x14ac:dyDescent="0.25">
      <c r="A230" s="22" t="s">
        <v>672</v>
      </c>
      <c r="B230" s="13">
        <v>96</v>
      </c>
      <c r="C230" s="14">
        <v>0.14712000000000003</v>
      </c>
      <c r="D230" s="14">
        <v>2.7960000000000006E-2</v>
      </c>
      <c r="E230" s="14">
        <v>0</v>
      </c>
      <c r="F230" s="15">
        <v>24.625</v>
      </c>
    </row>
    <row r="231" spans="1:6" ht="15" customHeight="1" x14ac:dyDescent="0.25">
      <c r="A231" s="22" t="s">
        <v>214</v>
      </c>
      <c r="B231" s="13">
        <v>35</v>
      </c>
      <c r="C231" s="14">
        <v>1.9455400000000007</v>
      </c>
      <c r="D231" s="14">
        <v>0.68918857142857137</v>
      </c>
      <c r="E231" s="14">
        <v>0</v>
      </c>
      <c r="F231" s="15">
        <v>178.27000000000004</v>
      </c>
    </row>
    <row r="232" spans="1:6" ht="15" customHeight="1" x14ac:dyDescent="0.25">
      <c r="A232" s="22" t="s">
        <v>215</v>
      </c>
      <c r="B232" s="13">
        <v>10</v>
      </c>
      <c r="C232" s="14">
        <v>4.2680000000000003E-2</v>
      </c>
      <c r="D232" s="14">
        <v>1.1250000000000001E-2</v>
      </c>
      <c r="E232" s="14">
        <v>0</v>
      </c>
      <c r="F232" s="15">
        <v>107.10000000000001</v>
      </c>
    </row>
    <row r="233" spans="1:6" ht="15" customHeight="1" x14ac:dyDescent="0.25">
      <c r="A233" s="22" t="s">
        <v>216</v>
      </c>
      <c r="B233" s="13">
        <v>8</v>
      </c>
      <c r="C233" s="14">
        <v>2.7631999999999999</v>
      </c>
      <c r="D233" s="14">
        <v>0.72107999999999994</v>
      </c>
      <c r="E233" s="14">
        <v>0</v>
      </c>
      <c r="F233" s="15">
        <v>51.5</v>
      </c>
    </row>
    <row r="234" spans="1:6" ht="15" customHeight="1" x14ac:dyDescent="0.25">
      <c r="A234" s="22" t="s">
        <v>217</v>
      </c>
      <c r="B234" s="13">
        <v>38</v>
      </c>
      <c r="C234" s="14">
        <v>3.8440000000000009E-2</v>
      </c>
      <c r="D234" s="14">
        <v>1.7999999999999997E-3</v>
      </c>
      <c r="E234" s="14">
        <v>0</v>
      </c>
      <c r="F234" s="15">
        <v>20.930000000000003</v>
      </c>
    </row>
    <row r="235" spans="1:6" ht="15" customHeight="1" x14ac:dyDescent="0.25">
      <c r="A235" s="22" t="s">
        <v>218</v>
      </c>
      <c r="B235" s="10">
        <v>227</v>
      </c>
      <c r="C235" s="11">
        <v>8.4600000000000022E-2</v>
      </c>
      <c r="D235" s="11">
        <v>2.5599999999999993E-3</v>
      </c>
      <c r="E235" s="11">
        <v>0</v>
      </c>
      <c r="F235" s="12">
        <v>12.715000000000003</v>
      </c>
    </row>
    <row r="236" spans="1:6" ht="15" customHeight="1" x14ac:dyDescent="0.25">
      <c r="A236" s="22" t="s">
        <v>673</v>
      </c>
      <c r="B236" s="13">
        <v>37</v>
      </c>
      <c r="C236" s="14">
        <v>3.947999999999998E-2</v>
      </c>
      <c r="D236" s="14">
        <v>3.9999999999999996E-4</v>
      </c>
      <c r="E236" s="14">
        <v>0</v>
      </c>
      <c r="F236" s="15">
        <v>3.1525000000000003</v>
      </c>
    </row>
    <row r="237" spans="1:6" ht="15" customHeight="1" x14ac:dyDescent="0.25">
      <c r="A237" s="22" t="s">
        <v>219</v>
      </c>
      <c r="B237" s="13">
        <v>25</v>
      </c>
      <c r="C237" s="14">
        <v>6.1200000000000013E-3</v>
      </c>
      <c r="D237" s="14">
        <v>1.2000000000000002E-4</v>
      </c>
      <c r="E237" s="14">
        <v>0</v>
      </c>
      <c r="F237" s="15">
        <v>2.39</v>
      </c>
    </row>
    <row r="238" spans="1:6" ht="15" customHeight="1" x14ac:dyDescent="0.25">
      <c r="A238" s="22" t="s">
        <v>220</v>
      </c>
      <c r="B238" s="13">
        <v>92</v>
      </c>
      <c r="C238" s="14">
        <v>2.2120000000000004E-2</v>
      </c>
      <c r="D238" s="14">
        <v>9.6000000000000035E-4</v>
      </c>
      <c r="E238" s="14">
        <v>0</v>
      </c>
      <c r="F238" s="15">
        <v>3.2974999999999999</v>
      </c>
    </row>
    <row r="239" spans="1:6" ht="15" customHeight="1" x14ac:dyDescent="0.25">
      <c r="A239" s="22" t="s">
        <v>221</v>
      </c>
      <c r="B239" s="13">
        <v>29</v>
      </c>
      <c r="C239" s="14">
        <v>7.320000000000001E-3</v>
      </c>
      <c r="D239" s="14">
        <v>8.8000000000000014E-4</v>
      </c>
      <c r="E239" s="14">
        <v>0</v>
      </c>
      <c r="F239" s="15">
        <v>1.3450000000000004</v>
      </c>
    </row>
    <row r="240" spans="1:6" ht="15" customHeight="1" x14ac:dyDescent="0.25">
      <c r="A240" s="22" t="s">
        <v>222</v>
      </c>
      <c r="B240" s="13">
        <v>44</v>
      </c>
      <c r="C240" s="14">
        <v>9.5600000000000008E-3</v>
      </c>
      <c r="D240" s="14">
        <v>2.0000000000000001E-4</v>
      </c>
      <c r="E240" s="14">
        <v>0</v>
      </c>
      <c r="F240" s="15">
        <v>2.5299999999999994</v>
      </c>
    </row>
    <row r="241" spans="1:6" ht="15" customHeight="1" x14ac:dyDescent="0.25">
      <c r="A241" s="22" t="s">
        <v>223</v>
      </c>
      <c r="B241" s="10">
        <v>340</v>
      </c>
      <c r="C241" s="11">
        <v>122.27995999999987</v>
      </c>
      <c r="D241" s="11">
        <v>15.35123333333333</v>
      </c>
      <c r="E241" s="11">
        <v>6.0499999999999989</v>
      </c>
      <c r="F241" s="12">
        <v>39833.374299999981</v>
      </c>
    </row>
    <row r="242" spans="1:6" ht="15" customHeight="1" x14ac:dyDescent="0.25">
      <c r="A242" s="22" t="s">
        <v>674</v>
      </c>
      <c r="B242" s="13">
        <v>47</v>
      </c>
      <c r="C242" s="14">
        <v>7.321279999999998</v>
      </c>
      <c r="D242" s="14">
        <v>0.42708000000000007</v>
      </c>
      <c r="E242" s="14">
        <v>0.32</v>
      </c>
      <c r="F242" s="15">
        <v>965.4000000000002</v>
      </c>
    </row>
    <row r="243" spans="1:6" ht="15" customHeight="1" x14ac:dyDescent="0.25">
      <c r="A243" s="22" t="s">
        <v>224</v>
      </c>
      <c r="B243" s="13">
        <v>31</v>
      </c>
      <c r="C243" s="14">
        <v>0.60675999999999997</v>
      </c>
      <c r="D243" s="14">
        <v>2.9286666666666662E-2</v>
      </c>
      <c r="E243" s="14">
        <v>0</v>
      </c>
      <c r="F243" s="15">
        <v>48.564799999999991</v>
      </c>
    </row>
    <row r="244" spans="1:6" ht="15" customHeight="1" x14ac:dyDescent="0.25">
      <c r="A244" s="22" t="s">
        <v>225</v>
      </c>
      <c r="B244" s="13">
        <v>31</v>
      </c>
      <c r="C244" s="14">
        <v>14.391120000000003</v>
      </c>
      <c r="D244" s="14">
        <v>0.58860000000000001</v>
      </c>
      <c r="E244" s="14">
        <v>0.78</v>
      </c>
      <c r="F244" s="15">
        <v>3379.5394999999994</v>
      </c>
    </row>
    <row r="245" spans="1:6" ht="15" customHeight="1" x14ac:dyDescent="0.25">
      <c r="A245" s="22" t="s">
        <v>226</v>
      </c>
      <c r="B245" s="13">
        <v>35</v>
      </c>
      <c r="C245" s="14">
        <v>8.0987200000000019</v>
      </c>
      <c r="D245" s="14">
        <v>0.65165333333333342</v>
      </c>
      <c r="E245" s="14">
        <v>0</v>
      </c>
      <c r="F245" s="15">
        <v>6766.579999999999</v>
      </c>
    </row>
    <row r="246" spans="1:6" ht="15" customHeight="1" x14ac:dyDescent="0.25">
      <c r="A246" s="22" t="s">
        <v>227</v>
      </c>
      <c r="B246" s="13">
        <v>137</v>
      </c>
      <c r="C246" s="14">
        <v>79.144199999999969</v>
      </c>
      <c r="D246" s="14">
        <v>12.253213333333342</v>
      </c>
      <c r="E246" s="14">
        <v>4.9500000000000037</v>
      </c>
      <c r="F246" s="15">
        <v>25004.110000000011</v>
      </c>
    </row>
    <row r="247" spans="1:6" ht="15" customHeight="1" x14ac:dyDescent="0.25">
      <c r="A247" s="22" t="s">
        <v>228</v>
      </c>
      <c r="B247" s="13">
        <v>27</v>
      </c>
      <c r="C247" s="14">
        <v>7.6351199999999979</v>
      </c>
      <c r="D247" s="14">
        <v>1.0332000000000001</v>
      </c>
      <c r="E247" s="14">
        <v>0</v>
      </c>
      <c r="F247" s="15">
        <v>2236.08</v>
      </c>
    </row>
    <row r="248" spans="1:6" ht="15" customHeight="1" x14ac:dyDescent="0.25">
      <c r="A248" s="22" t="s">
        <v>229</v>
      </c>
      <c r="B248" s="13">
        <v>18</v>
      </c>
      <c r="C248" s="14">
        <v>3.1522800000000002</v>
      </c>
      <c r="D248" s="14">
        <v>0.19619999999999999</v>
      </c>
      <c r="E248" s="14">
        <v>0</v>
      </c>
      <c r="F248" s="15">
        <v>547.44000000000005</v>
      </c>
    </row>
    <row r="249" spans="1:6" ht="15" customHeight="1" x14ac:dyDescent="0.25">
      <c r="A249" s="22" t="s">
        <v>230</v>
      </c>
      <c r="B249" s="13">
        <v>14</v>
      </c>
      <c r="C249" s="14">
        <v>1.9304800000000002</v>
      </c>
      <c r="D249" s="14">
        <v>0.17199999999999999</v>
      </c>
      <c r="E249" s="14">
        <v>0</v>
      </c>
      <c r="F249" s="15">
        <v>885.66000000000008</v>
      </c>
    </row>
    <row r="250" spans="1:6" ht="15" customHeight="1" x14ac:dyDescent="0.25">
      <c r="A250" s="22" t="s">
        <v>231</v>
      </c>
      <c r="B250" s="10">
        <v>149</v>
      </c>
      <c r="C250" s="11">
        <v>6.4240400000000003E-2</v>
      </c>
      <c r="D250" s="11">
        <v>3.0400000000000002E-3</v>
      </c>
      <c r="E250" s="11">
        <v>0</v>
      </c>
      <c r="F250" s="12">
        <v>14.945099999999998</v>
      </c>
    </row>
    <row r="251" spans="1:6" ht="15" customHeight="1" x14ac:dyDescent="0.25">
      <c r="A251" s="22" t="s">
        <v>675</v>
      </c>
      <c r="B251" s="13">
        <v>42</v>
      </c>
      <c r="C251" s="14">
        <v>1.7200400000000001E-2</v>
      </c>
      <c r="D251" s="14">
        <v>2.0000000000000001E-4</v>
      </c>
      <c r="E251" s="14">
        <v>0</v>
      </c>
      <c r="F251" s="15">
        <v>3.6201000000000003</v>
      </c>
    </row>
    <row r="252" spans="1:6" ht="15" customHeight="1" x14ac:dyDescent="0.25">
      <c r="A252" s="22" t="s">
        <v>232</v>
      </c>
      <c r="B252" s="13">
        <v>2</v>
      </c>
      <c r="C252" s="14">
        <v>2.16E-3</v>
      </c>
      <c r="D252" s="14">
        <v>0</v>
      </c>
      <c r="E252" s="14">
        <v>0</v>
      </c>
      <c r="F252" s="15">
        <v>0.23</v>
      </c>
    </row>
    <row r="253" spans="1:6" ht="15" customHeight="1" x14ac:dyDescent="0.25">
      <c r="A253" s="22" t="s">
        <v>233</v>
      </c>
      <c r="B253" s="13">
        <v>34</v>
      </c>
      <c r="C253" s="14">
        <v>1.9120000000000002E-2</v>
      </c>
      <c r="D253" s="14">
        <v>8.0000000000000034E-5</v>
      </c>
      <c r="E253" s="14">
        <v>0</v>
      </c>
      <c r="F253" s="15">
        <v>6.35</v>
      </c>
    </row>
    <row r="254" spans="1:6" ht="15" customHeight="1" x14ac:dyDescent="0.25">
      <c r="A254" s="22" t="s">
        <v>234</v>
      </c>
      <c r="B254" s="13">
        <v>47</v>
      </c>
      <c r="C254" s="14">
        <v>1.2840000000000001E-2</v>
      </c>
      <c r="D254" s="14">
        <v>2.6800000000000001E-3</v>
      </c>
      <c r="E254" s="14">
        <v>0</v>
      </c>
      <c r="F254" s="15">
        <v>2.2150000000000007</v>
      </c>
    </row>
    <row r="255" spans="1:6" ht="15" customHeight="1" x14ac:dyDescent="0.25">
      <c r="A255" s="22" t="s">
        <v>228</v>
      </c>
      <c r="B255" s="13">
        <v>24</v>
      </c>
      <c r="C255" s="14">
        <v>1.2919999999999996E-2</v>
      </c>
      <c r="D255" s="14">
        <v>8.0000000000000007E-5</v>
      </c>
      <c r="E255" s="14">
        <v>0</v>
      </c>
      <c r="F255" s="15">
        <v>2.5299999999999994</v>
      </c>
    </row>
    <row r="256" spans="1:6" ht="15" customHeight="1" x14ac:dyDescent="0.25">
      <c r="A256" s="22" t="s">
        <v>235</v>
      </c>
      <c r="B256" s="10">
        <v>318</v>
      </c>
      <c r="C256" s="11">
        <v>0.40419999999999984</v>
      </c>
      <c r="D256" s="11">
        <v>0.25707999999999986</v>
      </c>
      <c r="E256" s="11">
        <v>0</v>
      </c>
      <c r="F256" s="12">
        <v>75.624999999999986</v>
      </c>
    </row>
    <row r="257" spans="1:6" ht="15" customHeight="1" x14ac:dyDescent="0.25">
      <c r="A257" s="22" t="s">
        <v>676</v>
      </c>
      <c r="B257" s="13">
        <v>59</v>
      </c>
      <c r="C257" s="14">
        <v>3.1200000000000002E-2</v>
      </c>
      <c r="D257" s="14">
        <v>2.7999999999999998E-4</v>
      </c>
      <c r="E257" s="14">
        <v>0</v>
      </c>
      <c r="F257" s="15">
        <v>4.5500000000000007</v>
      </c>
    </row>
    <row r="258" spans="1:6" ht="15" customHeight="1" x14ac:dyDescent="0.25">
      <c r="A258" s="22" t="s">
        <v>236</v>
      </c>
      <c r="B258" s="13">
        <v>12</v>
      </c>
      <c r="C258" s="14">
        <v>7.0399999999999994E-3</v>
      </c>
      <c r="D258" s="14">
        <v>4.0000000000000017E-5</v>
      </c>
      <c r="E258" s="14">
        <v>0</v>
      </c>
      <c r="F258" s="15">
        <v>1.7400000000000002</v>
      </c>
    </row>
    <row r="259" spans="1:6" ht="15" customHeight="1" x14ac:dyDescent="0.25">
      <c r="A259" s="22" t="s">
        <v>237</v>
      </c>
      <c r="B259" s="13">
        <v>89</v>
      </c>
      <c r="C259" s="14">
        <v>2.8199999999999996E-2</v>
      </c>
      <c r="D259" s="14">
        <v>1.2E-4</v>
      </c>
      <c r="E259" s="14">
        <v>0</v>
      </c>
      <c r="F259" s="15">
        <v>9.08</v>
      </c>
    </row>
    <row r="260" spans="1:6" ht="15" customHeight="1" x14ac:dyDescent="0.25">
      <c r="A260" s="22" t="s">
        <v>124</v>
      </c>
      <c r="B260" s="13">
        <v>109</v>
      </c>
      <c r="C260" s="14">
        <v>0.30963999999999997</v>
      </c>
      <c r="D260" s="14">
        <v>0.25616000000000005</v>
      </c>
      <c r="E260" s="14">
        <v>0</v>
      </c>
      <c r="F260" s="15">
        <v>6.764999999999997</v>
      </c>
    </row>
    <row r="261" spans="1:6" ht="15" customHeight="1" x14ac:dyDescent="0.25">
      <c r="A261" s="22" t="s">
        <v>238</v>
      </c>
      <c r="B261" s="13">
        <v>49</v>
      </c>
      <c r="C261" s="14">
        <v>2.8119999999999996E-2</v>
      </c>
      <c r="D261" s="14">
        <v>4.8000000000000017E-4</v>
      </c>
      <c r="E261" s="14">
        <v>0</v>
      </c>
      <c r="F261" s="15">
        <v>53.49</v>
      </c>
    </row>
    <row r="262" spans="1:6" ht="15" customHeight="1" x14ac:dyDescent="0.25">
      <c r="A262" s="22" t="s">
        <v>239</v>
      </c>
      <c r="B262" s="10">
        <v>320</v>
      </c>
      <c r="C262" s="11">
        <v>2.7895599999999998</v>
      </c>
      <c r="D262" s="11">
        <v>0.65172000000000008</v>
      </c>
      <c r="E262" s="11">
        <v>0</v>
      </c>
      <c r="F262" s="12">
        <v>461.28700000000003</v>
      </c>
    </row>
    <row r="263" spans="1:6" ht="15" customHeight="1" x14ac:dyDescent="0.25">
      <c r="A263" s="22" t="s">
        <v>677</v>
      </c>
      <c r="B263" s="13">
        <v>49</v>
      </c>
      <c r="C263" s="14">
        <v>1.6315599999999997</v>
      </c>
      <c r="D263" s="14">
        <v>0.64115999999999995</v>
      </c>
      <c r="E263" s="14">
        <v>0</v>
      </c>
      <c r="F263" s="15">
        <v>433.82499999999993</v>
      </c>
    </row>
    <row r="264" spans="1:6" ht="15" customHeight="1" x14ac:dyDescent="0.25">
      <c r="A264" s="22" t="s">
        <v>240</v>
      </c>
      <c r="B264" s="13">
        <v>44</v>
      </c>
      <c r="C264" s="14">
        <v>1.0093999999999999</v>
      </c>
      <c r="D264" s="14">
        <v>7.2000000000000015E-4</v>
      </c>
      <c r="E264" s="14">
        <v>0</v>
      </c>
      <c r="F264" s="15">
        <v>2.870000000000001</v>
      </c>
    </row>
    <row r="265" spans="1:6" ht="15" customHeight="1" x14ac:dyDescent="0.25">
      <c r="A265" s="22" t="s">
        <v>241</v>
      </c>
      <c r="B265" s="13">
        <v>72</v>
      </c>
      <c r="C265" s="14">
        <v>7.5480000000000005E-2</v>
      </c>
      <c r="D265" s="14">
        <v>2.2399999999999994E-3</v>
      </c>
      <c r="E265" s="14">
        <v>0</v>
      </c>
      <c r="F265" s="15">
        <v>12.090000000000002</v>
      </c>
    </row>
    <row r="266" spans="1:6" ht="15" customHeight="1" x14ac:dyDescent="0.25">
      <c r="A266" s="22" t="s">
        <v>60</v>
      </c>
      <c r="B266" s="13">
        <v>3</v>
      </c>
      <c r="C266" s="14">
        <v>1.3600000000000001E-3</v>
      </c>
      <c r="D266" s="14">
        <v>0</v>
      </c>
      <c r="E266" s="14">
        <v>0</v>
      </c>
      <c r="F266" s="15">
        <v>0.19</v>
      </c>
    </row>
    <row r="267" spans="1:6" ht="15" customHeight="1" x14ac:dyDescent="0.25">
      <c r="A267" s="22" t="s">
        <v>242</v>
      </c>
      <c r="B267" s="13">
        <v>2</v>
      </c>
      <c r="C267" s="14">
        <v>5.2000000000000006E-4</v>
      </c>
      <c r="D267" s="14">
        <v>0</v>
      </c>
      <c r="E267" s="14">
        <v>0</v>
      </c>
      <c r="F267" s="15">
        <v>0.1</v>
      </c>
    </row>
    <row r="268" spans="1:6" ht="15" customHeight="1" x14ac:dyDescent="0.25">
      <c r="A268" s="22" t="s">
        <v>243</v>
      </c>
      <c r="B268" s="13">
        <v>9</v>
      </c>
      <c r="C268" s="14">
        <v>2.4199999999999992E-2</v>
      </c>
      <c r="D268" s="14">
        <v>0</v>
      </c>
      <c r="E268" s="14">
        <v>0</v>
      </c>
      <c r="F268" s="15">
        <v>1.6</v>
      </c>
    </row>
    <row r="269" spans="1:6" ht="15" customHeight="1" x14ac:dyDescent="0.25">
      <c r="A269" s="22" t="s">
        <v>244</v>
      </c>
      <c r="B269" s="13">
        <v>30</v>
      </c>
      <c r="C269" s="14">
        <v>1.048E-2</v>
      </c>
      <c r="D269" s="14">
        <v>5.2000000000000006E-4</v>
      </c>
      <c r="E269" s="14">
        <v>0</v>
      </c>
      <c r="F269" s="15">
        <v>3.9400000000000008</v>
      </c>
    </row>
    <row r="270" spans="1:6" ht="15" customHeight="1" x14ac:dyDescent="0.25">
      <c r="A270" s="22" t="s">
        <v>245</v>
      </c>
      <c r="B270" s="13">
        <v>1</v>
      </c>
      <c r="C270" s="14">
        <v>3.2000000000000003E-4</v>
      </c>
      <c r="D270" s="14">
        <v>0</v>
      </c>
      <c r="E270" s="14">
        <v>0</v>
      </c>
      <c r="F270" s="15">
        <v>0.03</v>
      </c>
    </row>
    <row r="271" spans="1:6" ht="15" customHeight="1" x14ac:dyDescent="0.25">
      <c r="A271" s="22" t="s">
        <v>246</v>
      </c>
      <c r="B271" s="13">
        <v>110</v>
      </c>
      <c r="C271" s="14">
        <v>3.6240000000000008E-2</v>
      </c>
      <c r="D271" s="14">
        <v>7.0800000000000021E-3</v>
      </c>
      <c r="E271" s="14">
        <v>0</v>
      </c>
      <c r="F271" s="15">
        <v>6.6420000000000003</v>
      </c>
    </row>
    <row r="272" spans="1:6" ht="15" customHeight="1" x14ac:dyDescent="0.25">
      <c r="A272" s="22" t="s">
        <v>247</v>
      </c>
      <c r="B272" s="10">
        <v>33</v>
      </c>
      <c r="C272" s="11">
        <v>13.705079999999999</v>
      </c>
      <c r="D272" s="11">
        <v>2.9088710666666664</v>
      </c>
      <c r="E272" s="11">
        <v>7.870000000000001</v>
      </c>
      <c r="F272" s="12">
        <v>3575.3900000000008</v>
      </c>
    </row>
    <row r="273" spans="1:6" ht="15" customHeight="1" x14ac:dyDescent="0.25">
      <c r="A273" s="22" t="s">
        <v>248</v>
      </c>
      <c r="B273" s="13">
        <v>13</v>
      </c>
      <c r="C273" s="14">
        <v>8.8508000000000013</v>
      </c>
      <c r="D273" s="14">
        <v>2.2386670666666668</v>
      </c>
      <c r="E273" s="14">
        <v>5.8000000000000007</v>
      </c>
      <c r="F273" s="15">
        <v>2373.4600000000005</v>
      </c>
    </row>
    <row r="274" spans="1:6" ht="15" customHeight="1" x14ac:dyDescent="0.25">
      <c r="A274" s="22" t="s">
        <v>249</v>
      </c>
      <c r="B274" s="13">
        <v>1</v>
      </c>
      <c r="C274" s="14">
        <v>1.5</v>
      </c>
      <c r="D274" s="14">
        <v>0</v>
      </c>
      <c r="E274" s="14">
        <v>0</v>
      </c>
      <c r="F274" s="15">
        <v>50</v>
      </c>
    </row>
    <row r="275" spans="1:6" ht="15" customHeight="1" x14ac:dyDescent="0.25">
      <c r="A275" s="22" t="s">
        <v>250</v>
      </c>
      <c r="B275" s="13">
        <v>3</v>
      </c>
      <c r="C275" s="14">
        <v>0.50096000000000007</v>
      </c>
      <c r="D275" s="14">
        <v>0.1002</v>
      </c>
      <c r="E275" s="14">
        <v>0.5</v>
      </c>
      <c r="F275" s="15">
        <v>250.20000000000002</v>
      </c>
    </row>
    <row r="276" spans="1:6" ht="15" customHeight="1" x14ac:dyDescent="0.25">
      <c r="A276" s="22" t="s">
        <v>251</v>
      </c>
      <c r="B276" s="13">
        <v>11</v>
      </c>
      <c r="C276" s="14">
        <v>1.8007199999999999</v>
      </c>
      <c r="D276" s="14">
        <v>0.57000399999999996</v>
      </c>
      <c r="E276" s="14">
        <v>0.56999999999999995</v>
      </c>
      <c r="F276" s="15">
        <v>441.22000000000008</v>
      </c>
    </row>
    <row r="277" spans="1:6" ht="15" customHeight="1" x14ac:dyDescent="0.25">
      <c r="A277" s="22" t="s">
        <v>252</v>
      </c>
      <c r="B277" s="13">
        <v>5</v>
      </c>
      <c r="C277" s="14">
        <v>1.0526</v>
      </c>
      <c r="D277" s="14">
        <v>0</v>
      </c>
      <c r="E277" s="14">
        <v>1</v>
      </c>
      <c r="F277" s="15">
        <v>460.51</v>
      </c>
    </row>
    <row r="278" spans="1:6" ht="21" customHeight="1" x14ac:dyDescent="0.25">
      <c r="A278" s="22" t="s">
        <v>13</v>
      </c>
      <c r="B278" s="10">
        <f>SUM(B279+B290+B300)</f>
        <v>2929</v>
      </c>
      <c r="C278" s="11">
        <f t="shared" ref="C278:F278" si="4">SUM(C279+C290+C300)</f>
        <v>42.454560000000065</v>
      </c>
      <c r="D278" s="11">
        <f t="shared" si="4"/>
        <v>0.64859000000000067</v>
      </c>
      <c r="E278" s="11">
        <f t="shared" si="4"/>
        <v>0.50001666666666644</v>
      </c>
      <c r="F278" s="12">
        <f t="shared" si="4"/>
        <v>1979.8025000000002</v>
      </c>
    </row>
    <row r="279" spans="1:6" ht="15" customHeight="1" x14ac:dyDescent="0.25">
      <c r="A279" s="22" t="s">
        <v>253</v>
      </c>
      <c r="B279" s="10">
        <v>564</v>
      </c>
      <c r="C279" s="11">
        <v>21.850400000000029</v>
      </c>
      <c r="D279" s="11">
        <v>3.1359999999999985E-2</v>
      </c>
      <c r="E279" s="11">
        <v>0.49999999999999972</v>
      </c>
      <c r="F279" s="12">
        <v>290.11999999999989</v>
      </c>
    </row>
    <row r="280" spans="1:6" ht="15" customHeight="1" x14ac:dyDescent="0.25">
      <c r="A280" s="22" t="s">
        <v>678</v>
      </c>
      <c r="B280" s="13">
        <v>96</v>
      </c>
      <c r="C280" s="14">
        <v>0.55304000000000009</v>
      </c>
      <c r="D280" s="14">
        <v>2.4800000000000004E-3</v>
      </c>
      <c r="E280" s="14">
        <v>0.50000000000000011</v>
      </c>
      <c r="F280" s="15">
        <v>217.97000000000003</v>
      </c>
    </row>
    <row r="281" spans="1:6" ht="15" customHeight="1" x14ac:dyDescent="0.25">
      <c r="A281" s="22" t="s">
        <v>254</v>
      </c>
      <c r="B281" s="13">
        <v>6</v>
      </c>
      <c r="C281" s="14">
        <v>4.7200000000000002E-3</v>
      </c>
      <c r="D281" s="14">
        <v>1.08E-3</v>
      </c>
      <c r="E281" s="14">
        <v>0</v>
      </c>
      <c r="F281" s="15">
        <v>1.75</v>
      </c>
    </row>
    <row r="282" spans="1:6" ht="15" customHeight="1" x14ac:dyDescent="0.25">
      <c r="A282" s="22" t="s">
        <v>255</v>
      </c>
      <c r="B282" s="13">
        <v>48</v>
      </c>
      <c r="C282" s="14">
        <v>5.3599999999999995E-2</v>
      </c>
      <c r="D282" s="14">
        <v>2.279999999999999E-3</v>
      </c>
      <c r="E282" s="14">
        <v>0</v>
      </c>
      <c r="F282" s="15">
        <v>7.1199999999999974</v>
      </c>
    </row>
    <row r="283" spans="1:6" ht="15" customHeight="1" x14ac:dyDescent="0.25">
      <c r="A283" s="22" t="s">
        <v>256</v>
      </c>
      <c r="B283" s="13">
        <v>16</v>
      </c>
      <c r="C283" s="14">
        <v>1.08592</v>
      </c>
      <c r="D283" s="14">
        <v>2.8000000000000003E-4</v>
      </c>
      <c r="E283" s="14">
        <v>0</v>
      </c>
      <c r="F283" s="15">
        <v>7.55</v>
      </c>
    </row>
    <row r="284" spans="1:6" ht="15" customHeight="1" x14ac:dyDescent="0.25">
      <c r="A284" s="22" t="s">
        <v>257</v>
      </c>
      <c r="B284" s="13">
        <v>167</v>
      </c>
      <c r="C284" s="14">
        <v>4.8039999999999958E-2</v>
      </c>
      <c r="D284" s="14">
        <v>1.044E-2</v>
      </c>
      <c r="E284" s="14">
        <v>0</v>
      </c>
      <c r="F284" s="15">
        <v>9.4899999999999967</v>
      </c>
    </row>
    <row r="285" spans="1:6" ht="15" customHeight="1" x14ac:dyDescent="0.25">
      <c r="A285" s="22" t="s">
        <v>258</v>
      </c>
      <c r="B285" s="13">
        <v>105</v>
      </c>
      <c r="C285" s="14">
        <v>3.7279999999999987E-2</v>
      </c>
      <c r="D285" s="14">
        <v>1.9199999999999998E-3</v>
      </c>
      <c r="E285" s="14">
        <v>0</v>
      </c>
      <c r="F285" s="15">
        <v>26.36999999999999</v>
      </c>
    </row>
    <row r="286" spans="1:6" ht="15" customHeight="1" x14ac:dyDescent="0.25">
      <c r="A286" s="22" t="s">
        <v>259</v>
      </c>
      <c r="B286" s="13">
        <v>69</v>
      </c>
      <c r="C286" s="14">
        <v>3.9440000000000003E-2</v>
      </c>
      <c r="D286" s="14">
        <v>8.680000000000002E-3</v>
      </c>
      <c r="E286" s="14">
        <v>0</v>
      </c>
      <c r="F286" s="15">
        <v>9.7100000000000009</v>
      </c>
    </row>
    <row r="287" spans="1:6" ht="15" customHeight="1" x14ac:dyDescent="0.25">
      <c r="A287" s="22" t="s">
        <v>260</v>
      </c>
      <c r="B287" s="13">
        <v>40</v>
      </c>
      <c r="C287" s="14">
        <v>20.019880000000004</v>
      </c>
      <c r="D287" s="14">
        <v>2.8399999999999996E-3</v>
      </c>
      <c r="E287" s="14">
        <v>0</v>
      </c>
      <c r="F287" s="15">
        <v>6.93</v>
      </c>
    </row>
    <row r="288" spans="1:6" ht="15" customHeight="1" x14ac:dyDescent="0.25">
      <c r="A288" s="22" t="s">
        <v>261</v>
      </c>
      <c r="B288" s="13">
        <v>13</v>
      </c>
      <c r="C288" s="14">
        <v>6.2400000000000008E-3</v>
      </c>
      <c r="D288" s="14">
        <v>9.6000000000000013E-4</v>
      </c>
      <c r="E288" s="14">
        <v>0</v>
      </c>
      <c r="F288" s="15">
        <v>2.57</v>
      </c>
    </row>
    <row r="289" spans="1:6" ht="15" customHeight="1" x14ac:dyDescent="0.25">
      <c r="A289" s="22" t="s">
        <v>262</v>
      </c>
      <c r="B289" s="13">
        <v>4</v>
      </c>
      <c r="C289" s="14">
        <v>2.2400000000000002E-3</v>
      </c>
      <c r="D289" s="14">
        <v>4.0000000000000002E-4</v>
      </c>
      <c r="E289" s="14">
        <v>0</v>
      </c>
      <c r="F289" s="15">
        <v>0.66</v>
      </c>
    </row>
    <row r="290" spans="1:6" ht="15" customHeight="1" x14ac:dyDescent="0.25">
      <c r="A290" s="22" t="s">
        <v>263</v>
      </c>
      <c r="B290" s="10">
        <v>957</v>
      </c>
      <c r="C290" s="11">
        <v>7.0776800000000062</v>
      </c>
      <c r="D290" s="11">
        <v>9.6279999999999963E-2</v>
      </c>
      <c r="E290" s="11">
        <v>0</v>
      </c>
      <c r="F290" s="12">
        <v>1106.2450000000003</v>
      </c>
    </row>
    <row r="291" spans="1:6" ht="15" customHeight="1" x14ac:dyDescent="0.25">
      <c r="A291" s="22" t="s">
        <v>679</v>
      </c>
      <c r="B291" s="13">
        <v>38</v>
      </c>
      <c r="C291" s="14">
        <v>1.2159999999999999E-2</v>
      </c>
      <c r="D291" s="14">
        <v>8.0000000000000047E-5</v>
      </c>
      <c r="E291" s="14">
        <v>0</v>
      </c>
      <c r="F291" s="15">
        <v>2.5099999999999998</v>
      </c>
    </row>
    <row r="292" spans="1:6" ht="15" customHeight="1" x14ac:dyDescent="0.25">
      <c r="A292" s="22" t="s">
        <v>264</v>
      </c>
      <c r="B292" s="13">
        <v>40</v>
      </c>
      <c r="C292" s="14">
        <v>1.0164</v>
      </c>
      <c r="D292" s="14">
        <v>1.32E-3</v>
      </c>
      <c r="E292" s="14">
        <v>0</v>
      </c>
      <c r="F292" s="15">
        <v>11.840000000000002</v>
      </c>
    </row>
    <row r="293" spans="1:6" ht="15" customHeight="1" x14ac:dyDescent="0.25">
      <c r="A293" s="22" t="s">
        <v>265</v>
      </c>
      <c r="B293" s="13">
        <v>7</v>
      </c>
      <c r="C293" s="14">
        <v>1.2000000000000001E-3</v>
      </c>
      <c r="D293" s="14">
        <v>0</v>
      </c>
      <c r="E293" s="14">
        <v>0</v>
      </c>
      <c r="F293" s="15">
        <v>0.56000000000000005</v>
      </c>
    </row>
    <row r="294" spans="1:6" ht="15" customHeight="1" x14ac:dyDescent="0.25">
      <c r="A294" s="22" t="s">
        <v>266</v>
      </c>
      <c r="B294" s="13">
        <v>22</v>
      </c>
      <c r="C294" s="14">
        <v>1.4239999999999999E-2</v>
      </c>
      <c r="D294" s="14">
        <v>4.3200000000000001E-3</v>
      </c>
      <c r="E294" s="14">
        <v>0</v>
      </c>
      <c r="F294" s="15">
        <v>11.88</v>
      </c>
    </row>
    <row r="295" spans="1:6" ht="15" customHeight="1" x14ac:dyDescent="0.25">
      <c r="A295" s="22" t="s">
        <v>267</v>
      </c>
      <c r="B295" s="13">
        <v>25</v>
      </c>
      <c r="C295" s="14">
        <v>9.6800000000000028E-3</v>
      </c>
      <c r="D295" s="14">
        <v>3.9999999999999996E-4</v>
      </c>
      <c r="E295" s="14">
        <v>0</v>
      </c>
      <c r="F295" s="15">
        <v>1.9900000000000002</v>
      </c>
    </row>
    <row r="296" spans="1:6" ht="15" customHeight="1" x14ac:dyDescent="0.25">
      <c r="A296" s="22" t="s">
        <v>268</v>
      </c>
      <c r="B296" s="13">
        <v>7</v>
      </c>
      <c r="C296" s="14">
        <v>2.4399999999999999E-3</v>
      </c>
      <c r="D296" s="14">
        <v>6.0000000000000006E-4</v>
      </c>
      <c r="E296" s="14">
        <v>0</v>
      </c>
      <c r="F296" s="15">
        <v>0.48000000000000004</v>
      </c>
    </row>
    <row r="297" spans="1:6" ht="15" customHeight="1" x14ac:dyDescent="0.25">
      <c r="A297" s="22" t="s">
        <v>269</v>
      </c>
      <c r="B297" s="13">
        <v>322</v>
      </c>
      <c r="C297" s="14">
        <v>0.68463999999999992</v>
      </c>
      <c r="D297" s="14">
        <v>5.7760000000000006E-2</v>
      </c>
      <c r="E297" s="14">
        <v>0</v>
      </c>
      <c r="F297" s="15">
        <v>167.35500000000002</v>
      </c>
    </row>
    <row r="298" spans="1:6" ht="15" customHeight="1" x14ac:dyDescent="0.25">
      <c r="A298" s="22" t="s">
        <v>270</v>
      </c>
      <c r="B298" s="13">
        <v>495</v>
      </c>
      <c r="C298" s="14">
        <v>5.3368399999999996</v>
      </c>
      <c r="D298" s="14">
        <v>3.180000000000003E-2</v>
      </c>
      <c r="E298" s="14">
        <v>0</v>
      </c>
      <c r="F298" s="15">
        <v>909.54999999999973</v>
      </c>
    </row>
    <row r="299" spans="1:6" ht="15" customHeight="1" x14ac:dyDescent="0.25">
      <c r="A299" s="22" t="s">
        <v>271</v>
      </c>
      <c r="B299" s="13">
        <v>1</v>
      </c>
      <c r="C299" s="14">
        <v>8.0000000000000007E-5</v>
      </c>
      <c r="D299" s="14">
        <v>0</v>
      </c>
      <c r="E299" s="14">
        <v>0</v>
      </c>
      <c r="F299" s="15">
        <v>0.08</v>
      </c>
    </row>
    <row r="300" spans="1:6" ht="15" customHeight="1" x14ac:dyDescent="0.25">
      <c r="A300" s="22" t="s">
        <v>272</v>
      </c>
      <c r="B300" s="10">
        <v>1408</v>
      </c>
      <c r="C300" s="11">
        <v>13.526480000000026</v>
      </c>
      <c r="D300" s="11">
        <v>0.52095000000000069</v>
      </c>
      <c r="E300" s="11">
        <v>1.6666666666666644E-5</v>
      </c>
      <c r="F300" s="12">
        <v>583.43749999999989</v>
      </c>
    </row>
    <row r="301" spans="1:6" ht="15" customHeight="1" x14ac:dyDescent="0.25">
      <c r="A301" s="22" t="s">
        <v>273</v>
      </c>
      <c r="B301" s="13">
        <v>179</v>
      </c>
      <c r="C301" s="14">
        <v>10.093999999999991</v>
      </c>
      <c r="D301" s="14">
        <v>7.6800000000000002E-3</v>
      </c>
      <c r="E301" s="14">
        <v>0</v>
      </c>
      <c r="F301" s="15">
        <v>35.29</v>
      </c>
    </row>
    <row r="302" spans="1:6" ht="15" customHeight="1" x14ac:dyDescent="0.25">
      <c r="A302" s="22" t="s">
        <v>274</v>
      </c>
      <c r="B302" s="13">
        <v>138</v>
      </c>
      <c r="C302" s="14">
        <v>8.8759999999999978E-2</v>
      </c>
      <c r="D302" s="14">
        <v>2.1599999999999998E-2</v>
      </c>
      <c r="E302" s="14">
        <v>0</v>
      </c>
      <c r="F302" s="15">
        <v>25.849999999999998</v>
      </c>
    </row>
    <row r="303" spans="1:6" ht="15" customHeight="1" x14ac:dyDescent="0.25">
      <c r="A303" s="22" t="s">
        <v>275</v>
      </c>
      <c r="B303" s="13">
        <v>143</v>
      </c>
      <c r="C303" s="14">
        <v>1.8655200000000007</v>
      </c>
      <c r="D303" s="14">
        <v>0.26308666666666675</v>
      </c>
      <c r="E303" s="14">
        <v>1.6666666666666664E-5</v>
      </c>
      <c r="F303" s="15">
        <v>133.96</v>
      </c>
    </row>
    <row r="304" spans="1:6" ht="15" customHeight="1" x14ac:dyDescent="0.25">
      <c r="A304" s="22" t="s">
        <v>276</v>
      </c>
      <c r="B304" s="13">
        <v>119</v>
      </c>
      <c r="C304" s="14">
        <v>0.11564000000000008</v>
      </c>
      <c r="D304" s="14">
        <v>7.0266666666666724E-3</v>
      </c>
      <c r="E304" s="14">
        <v>0</v>
      </c>
      <c r="F304" s="15">
        <v>69.63</v>
      </c>
    </row>
    <row r="305" spans="1:6" ht="15" customHeight="1" x14ac:dyDescent="0.25">
      <c r="A305" s="22" t="s">
        <v>277</v>
      </c>
      <c r="B305" s="13">
        <v>219</v>
      </c>
      <c r="C305" s="14">
        <v>0.64459999999999995</v>
      </c>
      <c r="D305" s="14">
        <v>0.17586666666666656</v>
      </c>
      <c r="E305" s="14">
        <v>0</v>
      </c>
      <c r="F305" s="15">
        <v>58.32500000000001</v>
      </c>
    </row>
    <row r="306" spans="1:6" ht="15" customHeight="1" x14ac:dyDescent="0.25">
      <c r="A306" s="22" t="s">
        <v>278</v>
      </c>
      <c r="B306" s="13">
        <v>262</v>
      </c>
      <c r="C306" s="14">
        <v>0.34995999999999994</v>
      </c>
      <c r="D306" s="14">
        <v>1.7119999999999996E-2</v>
      </c>
      <c r="E306" s="14">
        <v>0</v>
      </c>
      <c r="F306" s="15">
        <v>76.354999999999961</v>
      </c>
    </row>
    <row r="307" spans="1:6" ht="15" customHeight="1" x14ac:dyDescent="0.25">
      <c r="A307" s="22" t="s">
        <v>279</v>
      </c>
      <c r="B307" s="13">
        <v>348</v>
      </c>
      <c r="C307" s="14">
        <v>0.3680000000000001</v>
      </c>
      <c r="D307" s="14">
        <v>2.8570000000000009E-2</v>
      </c>
      <c r="E307" s="14">
        <v>0</v>
      </c>
      <c r="F307" s="15">
        <v>184.02749999999995</v>
      </c>
    </row>
    <row r="308" spans="1:6" ht="21" customHeight="1" x14ac:dyDescent="0.25">
      <c r="A308" s="22" t="s">
        <v>7</v>
      </c>
      <c r="B308" s="10">
        <f>SUM(B309+B315+B323+B333+B342+B350+B359)</f>
        <v>2938</v>
      </c>
      <c r="C308" s="11">
        <f t="shared" ref="C308:F308" si="5">SUM(C309+C315+C323+C333+C342+C350+C359)</f>
        <v>33.245140000000006</v>
      </c>
      <c r="D308" s="11">
        <f t="shared" si="5"/>
        <v>3.3256274871794882</v>
      </c>
      <c r="E308" s="11">
        <f t="shared" si="5"/>
        <v>6.8637384000000008</v>
      </c>
      <c r="F308" s="12">
        <f t="shared" si="5"/>
        <v>9785.8581000000031</v>
      </c>
    </row>
    <row r="309" spans="1:6" ht="15" customHeight="1" x14ac:dyDescent="0.25">
      <c r="A309" s="22" t="s">
        <v>280</v>
      </c>
      <c r="B309" s="10">
        <v>81</v>
      </c>
      <c r="C309" s="11">
        <v>5.1837999999999997</v>
      </c>
      <c r="D309" s="11">
        <v>1.5534000000000003</v>
      </c>
      <c r="E309" s="11">
        <v>0.2500404</v>
      </c>
      <c r="F309" s="12">
        <v>1787.5255</v>
      </c>
    </row>
    <row r="310" spans="1:6" ht="15" customHeight="1" x14ac:dyDescent="0.25">
      <c r="A310" s="22" t="s">
        <v>680</v>
      </c>
      <c r="B310" s="13">
        <v>22</v>
      </c>
      <c r="C310" s="14">
        <v>2.86944</v>
      </c>
      <c r="D310" s="14">
        <v>1.0013599999999998</v>
      </c>
      <c r="E310" s="14">
        <v>4.0000000000000009E-7</v>
      </c>
      <c r="F310" s="15">
        <v>1291.5900000000001</v>
      </c>
    </row>
    <row r="311" spans="1:6" ht="15" customHeight="1" x14ac:dyDescent="0.25">
      <c r="A311" s="22" t="s">
        <v>281</v>
      </c>
      <c r="B311" s="13">
        <v>23</v>
      </c>
      <c r="C311" s="14">
        <v>0.59184000000000003</v>
      </c>
      <c r="D311" s="14">
        <v>5.0839999999999996E-2</v>
      </c>
      <c r="E311" s="14">
        <v>0.25003999999999998</v>
      </c>
      <c r="F311" s="15">
        <v>376.65</v>
      </c>
    </row>
    <row r="312" spans="1:6" ht="15" customHeight="1" x14ac:dyDescent="0.25">
      <c r="A312" s="22" t="s">
        <v>282</v>
      </c>
      <c r="B312" s="13">
        <v>5</v>
      </c>
      <c r="C312" s="14">
        <v>5.2000000000000006E-4</v>
      </c>
      <c r="D312" s="14">
        <v>3.9999999999999996E-5</v>
      </c>
      <c r="E312" s="14">
        <v>0</v>
      </c>
      <c r="F312" s="15">
        <v>0.125</v>
      </c>
    </row>
    <row r="313" spans="1:6" ht="15" customHeight="1" x14ac:dyDescent="0.25">
      <c r="A313" s="22" t="s">
        <v>283</v>
      </c>
      <c r="B313" s="13">
        <v>14</v>
      </c>
      <c r="C313" s="14">
        <v>5.9199999999999999E-3</v>
      </c>
      <c r="D313" s="14">
        <v>7.9999999999999993E-4</v>
      </c>
      <c r="E313" s="14">
        <v>0</v>
      </c>
      <c r="F313" s="15">
        <v>1.7255000000000003</v>
      </c>
    </row>
    <row r="314" spans="1:6" ht="15" customHeight="1" x14ac:dyDescent="0.25">
      <c r="A314" s="22" t="s">
        <v>284</v>
      </c>
      <c r="B314" s="13">
        <v>17</v>
      </c>
      <c r="C314" s="14">
        <v>1.71608</v>
      </c>
      <c r="D314" s="14">
        <v>0.50036000000000003</v>
      </c>
      <c r="E314" s="14">
        <v>0</v>
      </c>
      <c r="F314" s="15">
        <v>117.435</v>
      </c>
    </row>
    <row r="315" spans="1:6" ht="15" customHeight="1" x14ac:dyDescent="0.25">
      <c r="A315" s="22" t="s">
        <v>285</v>
      </c>
      <c r="B315" s="10">
        <v>680</v>
      </c>
      <c r="C315" s="11">
        <v>0.80516000000000132</v>
      </c>
      <c r="D315" s="11">
        <v>1.7519999999999977E-2</v>
      </c>
      <c r="E315" s="11">
        <v>3.2000000000000003E-4</v>
      </c>
      <c r="F315" s="12">
        <v>146.05999999999992</v>
      </c>
    </row>
    <row r="316" spans="1:6" ht="15" customHeight="1" x14ac:dyDescent="0.25">
      <c r="A316" s="22" t="s">
        <v>681</v>
      </c>
      <c r="B316" s="13">
        <v>164</v>
      </c>
      <c r="C316" s="14">
        <v>7.4320000000000011E-2</v>
      </c>
      <c r="D316" s="14">
        <v>4.0799999999999986E-3</v>
      </c>
      <c r="E316" s="14">
        <v>3.1999999999999976E-4</v>
      </c>
      <c r="F316" s="15">
        <v>25.954999999999991</v>
      </c>
    </row>
    <row r="317" spans="1:6" ht="15" customHeight="1" x14ac:dyDescent="0.25">
      <c r="A317" s="22" t="s">
        <v>286</v>
      </c>
      <c r="B317" s="13">
        <v>154</v>
      </c>
      <c r="C317" s="14">
        <v>6.5600000000000047E-2</v>
      </c>
      <c r="D317" s="14">
        <v>1.0359999999999994E-2</v>
      </c>
      <c r="E317" s="14">
        <v>0</v>
      </c>
      <c r="F317" s="15">
        <v>14.410000000000005</v>
      </c>
    </row>
    <row r="318" spans="1:6" ht="15" customHeight="1" x14ac:dyDescent="0.25">
      <c r="A318" s="22" t="s">
        <v>287</v>
      </c>
      <c r="B318" s="13">
        <v>46</v>
      </c>
      <c r="C318" s="14">
        <v>0.52335999999999994</v>
      </c>
      <c r="D318" s="14">
        <v>0</v>
      </c>
      <c r="E318" s="14">
        <v>0</v>
      </c>
      <c r="F318" s="15">
        <v>55.24</v>
      </c>
    </row>
    <row r="319" spans="1:6" ht="15" customHeight="1" x14ac:dyDescent="0.25">
      <c r="A319" s="22" t="s">
        <v>288</v>
      </c>
      <c r="B319" s="13">
        <v>71</v>
      </c>
      <c r="C319" s="14">
        <v>2.4559999999999998E-2</v>
      </c>
      <c r="D319" s="14">
        <v>0</v>
      </c>
      <c r="E319" s="14">
        <v>0</v>
      </c>
      <c r="F319" s="15">
        <v>5.97</v>
      </c>
    </row>
    <row r="320" spans="1:6" ht="15" customHeight="1" x14ac:dyDescent="0.25">
      <c r="A320" s="22" t="s">
        <v>289</v>
      </c>
      <c r="B320" s="13">
        <v>58</v>
      </c>
      <c r="C320" s="14">
        <v>2.6840000000000003E-2</v>
      </c>
      <c r="D320" s="14">
        <v>4.4000000000000023E-4</v>
      </c>
      <c r="E320" s="14">
        <v>0</v>
      </c>
      <c r="F320" s="15">
        <v>6.1000000000000005</v>
      </c>
    </row>
    <row r="321" spans="1:6" ht="15" customHeight="1" x14ac:dyDescent="0.25">
      <c r="A321" s="22" t="s">
        <v>290</v>
      </c>
      <c r="B321" s="13">
        <v>94</v>
      </c>
      <c r="C321" s="14">
        <v>4.1039999999999993E-2</v>
      </c>
      <c r="D321" s="14">
        <v>3.2000000000000008E-4</v>
      </c>
      <c r="E321" s="14">
        <v>0</v>
      </c>
      <c r="F321" s="15">
        <v>19.975000000000001</v>
      </c>
    </row>
    <row r="322" spans="1:6" ht="15" customHeight="1" x14ac:dyDescent="0.25">
      <c r="A322" s="22" t="s">
        <v>291</v>
      </c>
      <c r="B322" s="13">
        <v>93</v>
      </c>
      <c r="C322" s="14">
        <v>4.9439999999999984E-2</v>
      </c>
      <c r="D322" s="14">
        <v>2.3199999999999996E-3</v>
      </c>
      <c r="E322" s="14">
        <v>0</v>
      </c>
      <c r="F322" s="15">
        <v>18.410000000000004</v>
      </c>
    </row>
    <row r="323" spans="1:6" ht="15" customHeight="1" x14ac:dyDescent="0.25">
      <c r="A323" s="22" t="s">
        <v>292</v>
      </c>
      <c r="B323" s="10">
        <v>537</v>
      </c>
      <c r="C323" s="11">
        <v>0.90727999999999986</v>
      </c>
      <c r="D323" s="11">
        <v>1.1786666666666659E-2</v>
      </c>
      <c r="E323" s="11">
        <v>0</v>
      </c>
      <c r="F323" s="12">
        <v>124.8670000000001</v>
      </c>
    </row>
    <row r="324" spans="1:6" ht="15" customHeight="1" x14ac:dyDescent="0.25">
      <c r="A324" s="22" t="s">
        <v>682</v>
      </c>
      <c r="B324" s="13">
        <v>118</v>
      </c>
      <c r="C324" s="14">
        <v>7.6200000000000004E-2</v>
      </c>
      <c r="D324" s="14">
        <v>3.3066666666666678E-3</v>
      </c>
      <c r="E324" s="14">
        <v>0</v>
      </c>
      <c r="F324" s="15">
        <v>16.787000000000003</v>
      </c>
    </row>
    <row r="325" spans="1:6" ht="15" customHeight="1" x14ac:dyDescent="0.25">
      <c r="A325" s="22" t="s">
        <v>293</v>
      </c>
      <c r="B325" s="13">
        <v>29</v>
      </c>
      <c r="C325" s="14">
        <v>3.3680000000000002E-2</v>
      </c>
      <c r="D325" s="14">
        <v>0</v>
      </c>
      <c r="E325" s="14">
        <v>0</v>
      </c>
      <c r="F325" s="15">
        <v>3.8699999999999997</v>
      </c>
    </row>
    <row r="326" spans="1:6" ht="15" customHeight="1" x14ac:dyDescent="0.25">
      <c r="A326" s="22" t="s">
        <v>294</v>
      </c>
      <c r="B326" s="13">
        <v>51</v>
      </c>
      <c r="C326" s="14">
        <v>3.5039999999999995E-2</v>
      </c>
      <c r="D326" s="14">
        <v>4.0000000000000002E-4</v>
      </c>
      <c r="E326" s="14">
        <v>0</v>
      </c>
      <c r="F326" s="15">
        <v>5.5900000000000016</v>
      </c>
    </row>
    <row r="327" spans="1:6" ht="15" customHeight="1" x14ac:dyDescent="0.25">
      <c r="A327" s="22" t="s">
        <v>295</v>
      </c>
      <c r="B327" s="13">
        <v>65</v>
      </c>
      <c r="C327" s="14">
        <v>6.0199999999999997E-2</v>
      </c>
      <c r="D327" s="14">
        <v>1.6799999999999996E-3</v>
      </c>
      <c r="E327" s="14">
        <v>0</v>
      </c>
      <c r="F327" s="15">
        <v>28.169999999999995</v>
      </c>
    </row>
    <row r="328" spans="1:6" ht="15" customHeight="1" x14ac:dyDescent="0.25">
      <c r="A328" s="22" t="s">
        <v>296</v>
      </c>
      <c r="B328" s="13">
        <v>35</v>
      </c>
      <c r="C328" s="14">
        <v>1.7760000000000008E-2</v>
      </c>
      <c r="D328" s="14">
        <v>3.8799999999999998E-3</v>
      </c>
      <c r="E328" s="14">
        <v>0</v>
      </c>
      <c r="F328" s="15">
        <v>5.8300000000000018</v>
      </c>
    </row>
    <row r="329" spans="1:6" ht="15" customHeight="1" x14ac:dyDescent="0.25">
      <c r="A329" s="22" t="s">
        <v>297</v>
      </c>
      <c r="B329" s="13">
        <v>63</v>
      </c>
      <c r="C329" s="14">
        <v>5.651999999999998E-2</v>
      </c>
      <c r="D329" s="14">
        <v>2.4000000000000001E-4</v>
      </c>
      <c r="E329" s="14">
        <v>0</v>
      </c>
      <c r="F329" s="15">
        <v>31.210000000000012</v>
      </c>
    </row>
    <row r="330" spans="1:6" ht="15" customHeight="1" x14ac:dyDescent="0.25">
      <c r="A330" s="22" t="s">
        <v>298</v>
      </c>
      <c r="B330" s="13">
        <v>43</v>
      </c>
      <c r="C330" s="14">
        <v>5.2720000000000003E-2</v>
      </c>
      <c r="D330" s="14">
        <v>1.8399999999999998E-3</v>
      </c>
      <c r="E330" s="14">
        <v>0</v>
      </c>
      <c r="F330" s="15">
        <v>12.940000000000003</v>
      </c>
    </row>
    <row r="331" spans="1:6" ht="15" customHeight="1" x14ac:dyDescent="0.25">
      <c r="A331" s="22" t="s">
        <v>299</v>
      </c>
      <c r="B331" s="13">
        <v>84</v>
      </c>
      <c r="C331" s="14">
        <v>6.0879999999999997E-2</v>
      </c>
      <c r="D331" s="14">
        <v>4.4000000000000012E-4</v>
      </c>
      <c r="E331" s="14">
        <v>0</v>
      </c>
      <c r="F331" s="15">
        <v>11.430000000000001</v>
      </c>
    </row>
    <row r="332" spans="1:6" ht="15" customHeight="1" x14ac:dyDescent="0.25">
      <c r="A332" s="22" t="s">
        <v>300</v>
      </c>
      <c r="B332" s="13">
        <v>49</v>
      </c>
      <c r="C332" s="14">
        <v>0.51427999999999985</v>
      </c>
      <c r="D332" s="14">
        <v>0</v>
      </c>
      <c r="E332" s="14">
        <v>0</v>
      </c>
      <c r="F332" s="15">
        <v>9.0399999999999991</v>
      </c>
    </row>
    <row r="333" spans="1:6" ht="15" customHeight="1" x14ac:dyDescent="0.25">
      <c r="A333" s="22" t="s">
        <v>301</v>
      </c>
      <c r="B333" s="10">
        <v>886</v>
      </c>
      <c r="C333" s="11">
        <v>7.6906200000000053</v>
      </c>
      <c r="D333" s="11">
        <v>1.0016400000000005</v>
      </c>
      <c r="E333" s="11">
        <v>2.8524200000000013</v>
      </c>
      <c r="F333" s="12">
        <v>1730.9593999999993</v>
      </c>
    </row>
    <row r="334" spans="1:6" ht="15" customHeight="1" x14ac:dyDescent="0.25">
      <c r="A334" s="22" t="s">
        <v>683</v>
      </c>
      <c r="B334" s="13">
        <v>353</v>
      </c>
      <c r="C334" s="14">
        <v>2.7397999999999989</v>
      </c>
      <c r="D334" s="14">
        <v>0.50040000000000018</v>
      </c>
      <c r="E334" s="14">
        <v>1.0999999999999999</v>
      </c>
      <c r="F334" s="15">
        <v>215.38659999999999</v>
      </c>
    </row>
    <row r="335" spans="1:6" ht="15" customHeight="1" x14ac:dyDescent="0.25">
      <c r="A335" s="22" t="s">
        <v>302</v>
      </c>
      <c r="B335" s="13">
        <v>8</v>
      </c>
      <c r="C335" s="14">
        <v>0.80300000000000005</v>
      </c>
      <c r="D335" s="14">
        <v>0</v>
      </c>
      <c r="E335" s="14">
        <v>4.000000000000001E-5</v>
      </c>
      <c r="F335" s="15">
        <v>451.33030000000002</v>
      </c>
    </row>
    <row r="336" spans="1:6" ht="15" customHeight="1" x14ac:dyDescent="0.25">
      <c r="A336" s="22" t="s">
        <v>303</v>
      </c>
      <c r="B336" s="13">
        <v>126</v>
      </c>
      <c r="C336" s="14">
        <v>1.1344399999999999</v>
      </c>
      <c r="D336" s="14">
        <v>1.2000000000000006E-4</v>
      </c>
      <c r="E336" s="14">
        <v>0.75038000000000094</v>
      </c>
      <c r="F336" s="15">
        <v>574.10000000000036</v>
      </c>
    </row>
    <row r="337" spans="1:6" ht="15" customHeight="1" x14ac:dyDescent="0.25">
      <c r="A337" s="22" t="s">
        <v>80</v>
      </c>
      <c r="B337" s="13">
        <v>97</v>
      </c>
      <c r="C337" s="14">
        <v>0.36032000000000025</v>
      </c>
      <c r="D337" s="14">
        <v>7.2000000000000037E-4</v>
      </c>
      <c r="E337" s="14">
        <v>0</v>
      </c>
      <c r="F337" s="15">
        <v>310.35000000000014</v>
      </c>
    </row>
    <row r="338" spans="1:6" ht="15" customHeight="1" x14ac:dyDescent="0.25">
      <c r="A338" s="22" t="s">
        <v>304</v>
      </c>
      <c r="B338" s="13">
        <v>174</v>
      </c>
      <c r="C338" s="14">
        <v>1.6060999999999996</v>
      </c>
      <c r="D338" s="14">
        <v>3.999999999999998E-4</v>
      </c>
      <c r="E338" s="14">
        <v>0</v>
      </c>
      <c r="F338" s="15">
        <v>59.282499999999978</v>
      </c>
    </row>
    <row r="339" spans="1:6" ht="15" customHeight="1" x14ac:dyDescent="0.25">
      <c r="A339" s="22" t="s">
        <v>305</v>
      </c>
      <c r="B339" s="13">
        <v>2</v>
      </c>
      <c r="C339" s="14">
        <v>3.2000000000000003E-4</v>
      </c>
      <c r="D339" s="14">
        <v>0</v>
      </c>
      <c r="E339" s="14">
        <v>0</v>
      </c>
      <c r="F339" s="15">
        <v>0.12000000000000001</v>
      </c>
    </row>
    <row r="340" spans="1:6" ht="15" customHeight="1" x14ac:dyDescent="0.25">
      <c r="A340" s="22" t="s">
        <v>306</v>
      </c>
      <c r="B340" s="13">
        <v>123</v>
      </c>
      <c r="C340" s="14">
        <v>1.0454400000000001</v>
      </c>
      <c r="D340" s="14">
        <v>0.50000000000000011</v>
      </c>
      <c r="E340" s="14">
        <v>1.0020000000000002</v>
      </c>
      <c r="F340" s="15">
        <v>120.13999999999999</v>
      </c>
    </row>
    <row r="341" spans="1:6" ht="15" customHeight="1" x14ac:dyDescent="0.25">
      <c r="A341" s="22" t="s">
        <v>307</v>
      </c>
      <c r="B341" s="13">
        <v>3</v>
      </c>
      <c r="C341" s="14">
        <v>1.2000000000000001E-3</v>
      </c>
      <c r="D341" s="14">
        <v>0</v>
      </c>
      <c r="E341" s="14">
        <v>0</v>
      </c>
      <c r="F341" s="15">
        <v>0.25</v>
      </c>
    </row>
    <row r="342" spans="1:6" ht="15" customHeight="1" x14ac:dyDescent="0.25">
      <c r="A342" s="22" t="s">
        <v>308</v>
      </c>
      <c r="B342" s="10">
        <v>261</v>
      </c>
      <c r="C342" s="11">
        <v>11.641960000000008</v>
      </c>
      <c r="D342" s="11">
        <v>0.49727282051282057</v>
      </c>
      <c r="E342" s="11">
        <v>2.5107800000000013</v>
      </c>
      <c r="F342" s="12">
        <v>4617.1960000000017</v>
      </c>
    </row>
    <row r="343" spans="1:6" ht="15" customHeight="1" x14ac:dyDescent="0.25">
      <c r="A343" s="22" t="s">
        <v>684</v>
      </c>
      <c r="B343" s="13">
        <v>112</v>
      </c>
      <c r="C343" s="14">
        <v>8.377919999999996</v>
      </c>
      <c r="D343" s="14">
        <v>0.16320615384615389</v>
      </c>
      <c r="E343" s="14">
        <v>1.0000800000000001</v>
      </c>
      <c r="F343" s="15">
        <v>3803.3491999999992</v>
      </c>
    </row>
    <row r="344" spans="1:6" ht="15" customHeight="1" x14ac:dyDescent="0.25">
      <c r="A344" s="22" t="s">
        <v>68</v>
      </c>
      <c r="B344" s="13">
        <v>37</v>
      </c>
      <c r="C344" s="14">
        <v>2.9160000000000005E-2</v>
      </c>
      <c r="D344" s="14">
        <v>2.8266666666666666E-3</v>
      </c>
      <c r="E344" s="14">
        <v>9.9999999999999985E-3</v>
      </c>
      <c r="F344" s="15">
        <v>2.7180000000000004</v>
      </c>
    </row>
    <row r="345" spans="1:6" ht="15" customHeight="1" x14ac:dyDescent="0.25">
      <c r="A345" s="22" t="s">
        <v>309</v>
      </c>
      <c r="B345" s="13">
        <v>5</v>
      </c>
      <c r="C345" s="14">
        <v>0.92080000000000006</v>
      </c>
      <c r="D345" s="14">
        <v>2.7999999999999997E-2</v>
      </c>
      <c r="E345" s="14">
        <v>6.8000000000000005E-4</v>
      </c>
      <c r="F345" s="15">
        <v>288</v>
      </c>
    </row>
    <row r="346" spans="1:6" ht="15" customHeight="1" x14ac:dyDescent="0.25">
      <c r="A346" s="22" t="s">
        <v>310</v>
      </c>
      <c r="B346" s="13">
        <v>1</v>
      </c>
      <c r="C346" s="14">
        <v>2.0000000000000001E-4</v>
      </c>
      <c r="D346" s="14">
        <v>0</v>
      </c>
      <c r="E346" s="14">
        <v>0</v>
      </c>
      <c r="F346" s="15">
        <v>0.02</v>
      </c>
    </row>
    <row r="347" spans="1:6" ht="15" customHeight="1" x14ac:dyDescent="0.25">
      <c r="A347" s="22" t="s">
        <v>311</v>
      </c>
      <c r="B347" s="13">
        <v>42</v>
      </c>
      <c r="C347" s="14">
        <v>2.2922400000000005</v>
      </c>
      <c r="D347" s="14">
        <v>0.30164000000000002</v>
      </c>
      <c r="E347" s="14">
        <v>1.5000200000000001</v>
      </c>
      <c r="F347" s="15">
        <v>516.19510000000002</v>
      </c>
    </row>
    <row r="348" spans="1:6" ht="15" customHeight="1" x14ac:dyDescent="0.25">
      <c r="A348" s="22" t="s">
        <v>312</v>
      </c>
      <c r="B348" s="13">
        <v>14</v>
      </c>
      <c r="C348" s="14">
        <v>4.4400000000000004E-3</v>
      </c>
      <c r="D348" s="14">
        <v>1.2000000000000002E-4</v>
      </c>
      <c r="E348" s="14">
        <v>0</v>
      </c>
      <c r="F348" s="15">
        <v>1.03</v>
      </c>
    </row>
    <row r="349" spans="1:6" ht="15" customHeight="1" x14ac:dyDescent="0.25">
      <c r="A349" s="22" t="s">
        <v>313</v>
      </c>
      <c r="B349" s="13">
        <v>50</v>
      </c>
      <c r="C349" s="14">
        <v>1.7200000000000007E-2</v>
      </c>
      <c r="D349" s="14">
        <v>1.48E-3</v>
      </c>
      <c r="E349" s="14">
        <v>0</v>
      </c>
      <c r="F349" s="15">
        <v>5.883700000000001</v>
      </c>
    </row>
    <row r="350" spans="1:6" ht="15" customHeight="1" x14ac:dyDescent="0.25">
      <c r="A350" s="22" t="s">
        <v>314</v>
      </c>
      <c r="B350" s="10">
        <v>386</v>
      </c>
      <c r="C350" s="11">
        <v>6.0748399999999982</v>
      </c>
      <c r="D350" s="11">
        <v>0.20956800000000017</v>
      </c>
      <c r="E350" s="11">
        <v>1.2501779999999985</v>
      </c>
      <c r="F350" s="12">
        <v>1348.3352000000007</v>
      </c>
    </row>
    <row r="351" spans="1:6" ht="15" customHeight="1" x14ac:dyDescent="0.25">
      <c r="A351" s="22" t="s">
        <v>685</v>
      </c>
      <c r="B351" s="13">
        <v>45</v>
      </c>
      <c r="C351" s="14">
        <v>1.1120000000000001E-2</v>
      </c>
      <c r="D351" s="14">
        <v>5.1999999999999995E-4</v>
      </c>
      <c r="E351" s="14">
        <v>0</v>
      </c>
      <c r="F351" s="15">
        <v>3.7999999999999994</v>
      </c>
    </row>
    <row r="352" spans="1:6" ht="15" customHeight="1" x14ac:dyDescent="0.25">
      <c r="A352" s="22" t="s">
        <v>315</v>
      </c>
      <c r="B352" s="13">
        <v>24</v>
      </c>
      <c r="C352" s="14">
        <v>4.2772800000000002</v>
      </c>
      <c r="D352" s="14">
        <v>8.0359999999999987E-2</v>
      </c>
      <c r="E352" s="14">
        <v>1.2500680000000002</v>
      </c>
      <c r="F352" s="15">
        <v>979.86980000000017</v>
      </c>
    </row>
    <row r="353" spans="1:6" ht="15" customHeight="1" x14ac:dyDescent="0.25">
      <c r="A353" s="22" t="s">
        <v>316</v>
      </c>
      <c r="B353" s="13">
        <v>81</v>
      </c>
      <c r="C353" s="14">
        <v>0.95888000000000018</v>
      </c>
      <c r="D353" s="14">
        <v>5.6800000000000031E-2</v>
      </c>
      <c r="E353" s="14">
        <v>2.9999999999999994E-5</v>
      </c>
      <c r="F353" s="15">
        <v>262.52049999999997</v>
      </c>
    </row>
    <row r="354" spans="1:6" ht="15" customHeight="1" x14ac:dyDescent="0.25">
      <c r="A354" s="22" t="s">
        <v>317</v>
      </c>
      <c r="B354" s="13">
        <v>66</v>
      </c>
      <c r="C354" s="14">
        <v>0.47651999999999956</v>
      </c>
      <c r="D354" s="14">
        <v>6.8648000000000015E-2</v>
      </c>
      <c r="E354" s="14">
        <v>8.0000000000000007E-5</v>
      </c>
      <c r="F354" s="15">
        <v>52.194200000000009</v>
      </c>
    </row>
    <row r="355" spans="1:6" ht="15" customHeight="1" x14ac:dyDescent="0.25">
      <c r="A355" s="22" t="s">
        <v>318</v>
      </c>
      <c r="B355" s="13">
        <v>34</v>
      </c>
      <c r="C355" s="14">
        <v>6.5079999999999999E-2</v>
      </c>
      <c r="D355" s="14">
        <v>9.6000000000000024E-4</v>
      </c>
      <c r="E355" s="14">
        <v>0</v>
      </c>
      <c r="F355" s="15">
        <v>3.4700000000000006</v>
      </c>
    </row>
    <row r="356" spans="1:6" ht="15" customHeight="1" x14ac:dyDescent="0.25">
      <c r="A356" s="22" t="s">
        <v>319</v>
      </c>
      <c r="B356" s="13">
        <v>24</v>
      </c>
      <c r="C356" s="14">
        <v>0.13843999999999998</v>
      </c>
      <c r="D356" s="14">
        <v>5.2000000000000006E-4</v>
      </c>
      <c r="E356" s="14">
        <v>0</v>
      </c>
      <c r="F356" s="15">
        <v>39.055</v>
      </c>
    </row>
    <row r="357" spans="1:6" ht="15" customHeight="1" x14ac:dyDescent="0.25">
      <c r="A357" s="22" t="s">
        <v>320</v>
      </c>
      <c r="B357" s="13">
        <v>70</v>
      </c>
      <c r="C357" s="14">
        <v>0.12511999999999995</v>
      </c>
      <c r="D357" s="14">
        <v>1.1600000000000002E-3</v>
      </c>
      <c r="E357" s="14">
        <v>0</v>
      </c>
      <c r="F357" s="15">
        <v>6.5575000000000001</v>
      </c>
    </row>
    <row r="358" spans="1:6" ht="15" customHeight="1" x14ac:dyDescent="0.25">
      <c r="A358" s="22" t="s">
        <v>321</v>
      </c>
      <c r="B358" s="13">
        <v>42</v>
      </c>
      <c r="C358" s="14">
        <v>2.2399999999999996E-2</v>
      </c>
      <c r="D358" s="14">
        <v>5.9999999999999995E-4</v>
      </c>
      <c r="E358" s="14">
        <v>0</v>
      </c>
      <c r="F358" s="15">
        <v>0.86820000000000019</v>
      </c>
    </row>
    <row r="359" spans="1:6" ht="15" customHeight="1" x14ac:dyDescent="0.25">
      <c r="A359" s="22" t="s">
        <v>322</v>
      </c>
      <c r="B359" s="10">
        <v>107</v>
      </c>
      <c r="C359" s="11">
        <v>0.94147999999999998</v>
      </c>
      <c r="D359" s="11">
        <v>3.4439999999999985E-2</v>
      </c>
      <c r="E359" s="11">
        <v>0</v>
      </c>
      <c r="F359" s="12">
        <v>30.915000000000003</v>
      </c>
    </row>
    <row r="360" spans="1:6" ht="15" customHeight="1" x14ac:dyDescent="0.25">
      <c r="A360" s="22" t="s">
        <v>686</v>
      </c>
      <c r="B360" s="13">
        <v>50</v>
      </c>
      <c r="C360" s="14">
        <v>3.6080000000000001E-2</v>
      </c>
      <c r="D360" s="14">
        <v>6.2800000000000009E-3</v>
      </c>
      <c r="E360" s="14">
        <v>0</v>
      </c>
      <c r="F360" s="15">
        <v>12.024999999999993</v>
      </c>
    </row>
    <row r="361" spans="1:6" ht="15" customHeight="1" x14ac:dyDescent="0.25">
      <c r="A361" s="22" t="s">
        <v>323</v>
      </c>
      <c r="B361" s="13">
        <v>11</v>
      </c>
      <c r="C361" s="14">
        <v>0.53464000000000012</v>
      </c>
      <c r="D361" s="14">
        <v>0</v>
      </c>
      <c r="E361" s="14">
        <v>0</v>
      </c>
      <c r="F361" s="15">
        <v>2.19</v>
      </c>
    </row>
    <row r="362" spans="1:6" ht="15" customHeight="1" x14ac:dyDescent="0.25">
      <c r="A362" s="22" t="s">
        <v>324</v>
      </c>
      <c r="B362" s="13">
        <v>10</v>
      </c>
      <c r="C362" s="14">
        <v>0.36148000000000002</v>
      </c>
      <c r="D362" s="14">
        <v>2.8000000000000001E-2</v>
      </c>
      <c r="E362" s="14">
        <v>0</v>
      </c>
      <c r="F362" s="15">
        <v>15.02</v>
      </c>
    </row>
    <row r="363" spans="1:6" ht="15" customHeight="1" x14ac:dyDescent="0.25">
      <c r="A363" s="22" t="s">
        <v>325</v>
      </c>
      <c r="B363" s="13">
        <v>10</v>
      </c>
      <c r="C363" s="14">
        <v>2.8399999999999996E-3</v>
      </c>
      <c r="D363" s="14">
        <v>0</v>
      </c>
      <c r="E363" s="14">
        <v>0</v>
      </c>
      <c r="F363" s="15">
        <v>0.62</v>
      </c>
    </row>
    <row r="364" spans="1:6" ht="15" customHeight="1" x14ac:dyDescent="0.25">
      <c r="A364" s="22" t="s">
        <v>326</v>
      </c>
      <c r="B364" s="13">
        <v>26</v>
      </c>
      <c r="C364" s="14">
        <v>6.4400000000000004E-3</v>
      </c>
      <c r="D364" s="14">
        <v>1.6000000000000001E-4</v>
      </c>
      <c r="E364" s="14">
        <v>0</v>
      </c>
      <c r="F364" s="15">
        <v>1.0599999999999998</v>
      </c>
    </row>
    <row r="365" spans="1:6" ht="21" customHeight="1" x14ac:dyDescent="0.25">
      <c r="A365" s="22" t="s">
        <v>10</v>
      </c>
      <c r="B365" s="10">
        <f>SUM(B366+B377+B402+B418+B430+B436+B442)</f>
        <v>3110</v>
      </c>
      <c r="C365" s="11">
        <f t="shared" ref="C365:F365" si="6">SUM(C366+C377+C402+C418+C430+C436+C442)</f>
        <v>79.089159999999993</v>
      </c>
      <c r="D365" s="11">
        <f t="shared" si="6"/>
        <v>7.2307509142155073</v>
      </c>
      <c r="E365" s="11">
        <f t="shared" si="6"/>
        <v>25.400323199999999</v>
      </c>
      <c r="F365" s="12">
        <f t="shared" si="6"/>
        <v>24308.30569999999</v>
      </c>
    </row>
    <row r="366" spans="1:6" ht="15" customHeight="1" x14ac:dyDescent="0.25">
      <c r="A366" s="22" t="s">
        <v>327</v>
      </c>
      <c r="B366" s="10">
        <v>195</v>
      </c>
      <c r="C366" s="11">
        <v>8.194079999999996</v>
      </c>
      <c r="D366" s="11">
        <v>4.1319999999999989E-2</v>
      </c>
      <c r="E366" s="11">
        <v>2.8100000000000005</v>
      </c>
      <c r="F366" s="12">
        <v>4092.8505000000014</v>
      </c>
    </row>
    <row r="367" spans="1:6" ht="15" customHeight="1" x14ac:dyDescent="0.25">
      <c r="A367" s="22" t="s">
        <v>687</v>
      </c>
      <c r="B367" s="13">
        <v>14</v>
      </c>
      <c r="C367" s="14">
        <v>0.57288000000000006</v>
      </c>
      <c r="D367" s="14">
        <v>4.4000000000000003E-3</v>
      </c>
      <c r="E367" s="14">
        <v>0.51000000000000023</v>
      </c>
      <c r="F367" s="15">
        <v>363.25000000000006</v>
      </c>
    </row>
    <row r="368" spans="1:6" ht="15" customHeight="1" x14ac:dyDescent="0.25">
      <c r="A368" s="22" t="s">
        <v>328</v>
      </c>
      <c r="B368" s="13">
        <v>29</v>
      </c>
      <c r="C368" s="14">
        <v>2.47668</v>
      </c>
      <c r="D368" s="14">
        <v>1.2919999999999999E-2</v>
      </c>
      <c r="E368" s="14">
        <v>0.18000000000000008</v>
      </c>
      <c r="F368" s="15">
        <v>918.66000000000008</v>
      </c>
    </row>
    <row r="369" spans="1:6" ht="15" customHeight="1" x14ac:dyDescent="0.25">
      <c r="A369" s="22" t="s">
        <v>329</v>
      </c>
      <c r="B369" s="13">
        <v>16</v>
      </c>
      <c r="C369" s="14">
        <v>5.0399999999999993E-3</v>
      </c>
      <c r="D369" s="14">
        <v>1.0399999999999999E-3</v>
      </c>
      <c r="E369" s="14">
        <v>0</v>
      </c>
      <c r="F369" s="15">
        <v>0.33999999999999997</v>
      </c>
    </row>
    <row r="370" spans="1:6" ht="15" customHeight="1" x14ac:dyDescent="0.25">
      <c r="A370" s="22" t="s">
        <v>330</v>
      </c>
      <c r="B370" s="13">
        <v>8</v>
      </c>
      <c r="C370" s="14">
        <v>0.12136</v>
      </c>
      <c r="D370" s="14">
        <v>2.0199999999999999E-2</v>
      </c>
      <c r="E370" s="14">
        <v>0.12</v>
      </c>
      <c r="F370" s="15">
        <v>200.22</v>
      </c>
    </row>
    <row r="371" spans="1:6" ht="15" customHeight="1" x14ac:dyDescent="0.25">
      <c r="A371" s="22" t="s">
        <v>331</v>
      </c>
      <c r="B371" s="13">
        <v>52</v>
      </c>
      <c r="C371" s="14">
        <v>0.49884000000000017</v>
      </c>
      <c r="D371" s="14">
        <v>2.2799999999999999E-3</v>
      </c>
      <c r="E371" s="14">
        <v>0</v>
      </c>
      <c r="F371" s="15">
        <v>219.26050000000006</v>
      </c>
    </row>
    <row r="372" spans="1:6" ht="15" customHeight="1" x14ac:dyDescent="0.25">
      <c r="A372" s="22" t="s">
        <v>332</v>
      </c>
      <c r="B372" s="13">
        <v>13</v>
      </c>
      <c r="C372" s="14">
        <v>2.0819999999999999</v>
      </c>
      <c r="D372" s="14">
        <v>0</v>
      </c>
      <c r="E372" s="14">
        <v>1.9999999999999998</v>
      </c>
      <c r="F372" s="15">
        <v>1500.88</v>
      </c>
    </row>
    <row r="373" spans="1:6" ht="15" customHeight="1" x14ac:dyDescent="0.25">
      <c r="A373" s="22" t="s">
        <v>333</v>
      </c>
      <c r="B373" s="13">
        <v>45</v>
      </c>
      <c r="C373" s="14">
        <v>1.2599999999999998E-2</v>
      </c>
      <c r="D373" s="14">
        <v>3.9999999999999996E-4</v>
      </c>
      <c r="E373" s="14">
        <v>0</v>
      </c>
      <c r="F373" s="15">
        <v>2.4399999999999995</v>
      </c>
    </row>
    <row r="374" spans="1:6" ht="15" customHeight="1" x14ac:dyDescent="0.25">
      <c r="A374" s="22" t="s">
        <v>334</v>
      </c>
      <c r="B374" s="13">
        <v>7</v>
      </c>
      <c r="C374" s="14">
        <v>0.48296</v>
      </c>
      <c r="D374" s="14">
        <v>0</v>
      </c>
      <c r="E374" s="14">
        <v>0</v>
      </c>
      <c r="F374" s="15">
        <v>188.96</v>
      </c>
    </row>
    <row r="375" spans="1:6" ht="15" customHeight="1" x14ac:dyDescent="0.25">
      <c r="A375" s="22" t="s">
        <v>335</v>
      </c>
      <c r="B375" s="13">
        <v>2</v>
      </c>
      <c r="C375" s="14">
        <v>1.24E-3</v>
      </c>
      <c r="D375" s="14">
        <v>8.0000000000000007E-5</v>
      </c>
      <c r="E375" s="14">
        <v>0</v>
      </c>
      <c r="F375" s="15">
        <v>1.52</v>
      </c>
    </row>
    <row r="376" spans="1:6" ht="15" customHeight="1" x14ac:dyDescent="0.25">
      <c r="A376" s="22" t="s">
        <v>336</v>
      </c>
      <c r="B376" s="13">
        <v>9</v>
      </c>
      <c r="C376" s="14">
        <v>1.9404800000000002</v>
      </c>
      <c r="D376" s="14">
        <v>0</v>
      </c>
      <c r="E376" s="14">
        <v>0</v>
      </c>
      <c r="F376" s="15">
        <v>697.32</v>
      </c>
    </row>
    <row r="377" spans="1:6" ht="15" customHeight="1" x14ac:dyDescent="0.25">
      <c r="A377" s="22" t="s">
        <v>337</v>
      </c>
      <c r="B377" s="10">
        <v>577</v>
      </c>
      <c r="C377" s="11">
        <v>1.0269600000000003</v>
      </c>
      <c r="D377" s="11">
        <v>2.5159999999999971E-2</v>
      </c>
      <c r="E377" s="11">
        <v>0.50003999999999948</v>
      </c>
      <c r="F377" s="12">
        <v>111.34199999999989</v>
      </c>
    </row>
    <row r="378" spans="1:6" ht="15" customHeight="1" x14ac:dyDescent="0.25">
      <c r="A378" s="22" t="s">
        <v>688</v>
      </c>
      <c r="B378" s="13">
        <v>48</v>
      </c>
      <c r="C378" s="14">
        <v>8.9999999999999976E-3</v>
      </c>
      <c r="D378" s="14">
        <v>0</v>
      </c>
      <c r="E378" s="14">
        <v>4.0000000000000017E-5</v>
      </c>
      <c r="F378" s="15">
        <v>7.5649999999999995</v>
      </c>
    </row>
    <row r="379" spans="1:6" ht="15" customHeight="1" x14ac:dyDescent="0.25">
      <c r="A379" s="22" t="s">
        <v>338</v>
      </c>
      <c r="B379" s="13">
        <v>12</v>
      </c>
      <c r="C379" s="14">
        <v>2.8800000000000002E-3</v>
      </c>
      <c r="D379" s="14">
        <v>0</v>
      </c>
      <c r="E379" s="14">
        <v>0</v>
      </c>
      <c r="F379" s="15">
        <v>0.86999999999999988</v>
      </c>
    </row>
    <row r="380" spans="1:6" ht="15" customHeight="1" x14ac:dyDescent="0.25">
      <c r="A380" s="22" t="s">
        <v>339</v>
      </c>
      <c r="B380" s="13">
        <v>20</v>
      </c>
      <c r="C380" s="14">
        <v>0.10076</v>
      </c>
      <c r="D380" s="14">
        <v>0</v>
      </c>
      <c r="E380" s="14">
        <v>0</v>
      </c>
      <c r="F380" s="15">
        <v>19.490000000000002</v>
      </c>
    </row>
    <row r="381" spans="1:6" ht="15" customHeight="1" x14ac:dyDescent="0.25">
      <c r="A381" s="22" t="s">
        <v>340</v>
      </c>
      <c r="B381" s="13">
        <v>35</v>
      </c>
      <c r="C381" s="14">
        <v>1.2600000000000005E-2</v>
      </c>
      <c r="D381" s="14">
        <v>4.4000000000000002E-4</v>
      </c>
      <c r="E381" s="14">
        <v>0</v>
      </c>
      <c r="F381" s="15">
        <v>3.5449999999999999</v>
      </c>
    </row>
    <row r="382" spans="1:6" ht="15" customHeight="1" x14ac:dyDescent="0.25">
      <c r="A382" s="22" t="s">
        <v>341</v>
      </c>
      <c r="B382" s="13">
        <v>47</v>
      </c>
      <c r="C382" s="14">
        <v>2.0399999999999998E-2</v>
      </c>
      <c r="D382" s="14">
        <v>2.32E-3</v>
      </c>
      <c r="E382" s="14">
        <v>0</v>
      </c>
      <c r="F382" s="15">
        <v>3.6199999999999997</v>
      </c>
    </row>
    <row r="383" spans="1:6" ht="15" customHeight="1" x14ac:dyDescent="0.25">
      <c r="A383" s="22" t="s">
        <v>342</v>
      </c>
      <c r="B383" s="13">
        <v>11</v>
      </c>
      <c r="C383" s="14">
        <v>0.57163999999999993</v>
      </c>
      <c r="D383" s="14">
        <v>0</v>
      </c>
      <c r="E383" s="14">
        <v>0.49999999999999994</v>
      </c>
      <c r="F383" s="15">
        <v>38.263500000000008</v>
      </c>
    </row>
    <row r="384" spans="1:6" ht="15" customHeight="1" x14ac:dyDescent="0.25">
      <c r="A384" s="22" t="s">
        <v>343</v>
      </c>
      <c r="B384" s="13">
        <v>6</v>
      </c>
      <c r="C384" s="14">
        <v>2.3199999999999991E-3</v>
      </c>
      <c r="D384" s="14">
        <v>0</v>
      </c>
      <c r="E384" s="14">
        <v>0</v>
      </c>
      <c r="F384" s="15">
        <v>0.91</v>
      </c>
    </row>
    <row r="385" spans="1:6" ht="15" customHeight="1" x14ac:dyDescent="0.25">
      <c r="A385" s="22" t="s">
        <v>318</v>
      </c>
      <c r="B385" s="13">
        <v>9</v>
      </c>
      <c r="C385" s="14">
        <v>2.4400000000000003E-3</v>
      </c>
      <c r="D385" s="14">
        <v>0</v>
      </c>
      <c r="E385" s="14">
        <v>0</v>
      </c>
      <c r="F385" s="15">
        <v>0.77000000000000013</v>
      </c>
    </row>
    <row r="386" spans="1:6" ht="15" customHeight="1" x14ac:dyDescent="0.25">
      <c r="A386" s="22" t="s">
        <v>344</v>
      </c>
      <c r="B386" s="13">
        <v>10</v>
      </c>
      <c r="C386" s="14">
        <v>2.1440000000000001E-2</v>
      </c>
      <c r="D386" s="14">
        <v>0</v>
      </c>
      <c r="E386" s="14">
        <v>0</v>
      </c>
      <c r="F386" s="15">
        <v>0.57350000000000001</v>
      </c>
    </row>
    <row r="387" spans="1:6" ht="15" customHeight="1" x14ac:dyDescent="0.25">
      <c r="A387" s="22" t="s">
        <v>345</v>
      </c>
      <c r="B387" s="13">
        <v>18</v>
      </c>
      <c r="C387" s="14">
        <v>2.6920000000000003E-2</v>
      </c>
      <c r="D387" s="14">
        <v>1.0000000000000002E-2</v>
      </c>
      <c r="E387" s="14">
        <v>0</v>
      </c>
      <c r="F387" s="15">
        <v>4.2449999999999992</v>
      </c>
    </row>
    <row r="388" spans="1:6" ht="15" customHeight="1" x14ac:dyDescent="0.25">
      <c r="A388" s="22" t="s">
        <v>346</v>
      </c>
      <c r="B388" s="13">
        <v>9</v>
      </c>
      <c r="C388" s="14">
        <v>0.11560000000000004</v>
      </c>
      <c r="D388" s="14">
        <v>0</v>
      </c>
      <c r="E388" s="14">
        <v>0</v>
      </c>
      <c r="F388" s="15">
        <v>6.7200000000000006</v>
      </c>
    </row>
    <row r="389" spans="1:6" ht="15" customHeight="1" x14ac:dyDescent="0.25">
      <c r="A389" s="22" t="s">
        <v>347</v>
      </c>
      <c r="B389" s="13">
        <v>9</v>
      </c>
      <c r="C389" s="14">
        <v>1.4000000000000002E-3</v>
      </c>
      <c r="D389" s="14">
        <v>0</v>
      </c>
      <c r="E389" s="14">
        <v>0</v>
      </c>
      <c r="F389" s="15">
        <v>0.3</v>
      </c>
    </row>
    <row r="390" spans="1:6" ht="15" customHeight="1" x14ac:dyDescent="0.25">
      <c r="A390" s="22" t="s">
        <v>348</v>
      </c>
      <c r="B390" s="13">
        <v>99</v>
      </c>
      <c r="C390" s="14">
        <v>2.0400000000000005E-2</v>
      </c>
      <c r="D390" s="14">
        <v>0</v>
      </c>
      <c r="E390" s="14">
        <v>0</v>
      </c>
      <c r="F390" s="15">
        <v>3.8849999999999989</v>
      </c>
    </row>
    <row r="391" spans="1:6" ht="15" customHeight="1" x14ac:dyDescent="0.25">
      <c r="A391" s="22" t="s">
        <v>349</v>
      </c>
      <c r="B391" s="13">
        <v>111</v>
      </c>
      <c r="C391" s="14">
        <v>2.292000000000001E-2</v>
      </c>
      <c r="D391" s="14">
        <v>1.2000000000000003E-3</v>
      </c>
      <c r="E391" s="14">
        <v>0</v>
      </c>
      <c r="F391" s="15">
        <v>5.259999999999998</v>
      </c>
    </row>
    <row r="392" spans="1:6" ht="15" customHeight="1" x14ac:dyDescent="0.25">
      <c r="A392" s="22" t="s">
        <v>350</v>
      </c>
      <c r="B392" s="13">
        <v>43</v>
      </c>
      <c r="C392" s="14">
        <v>1.5080000000000001E-2</v>
      </c>
      <c r="D392" s="14">
        <v>3.5999999999999997E-4</v>
      </c>
      <c r="E392" s="14">
        <v>0</v>
      </c>
      <c r="F392" s="15">
        <v>2.8650000000000002</v>
      </c>
    </row>
    <row r="393" spans="1:6" ht="15" customHeight="1" x14ac:dyDescent="0.25">
      <c r="A393" s="22" t="s">
        <v>146</v>
      </c>
      <c r="B393" s="13">
        <v>3</v>
      </c>
      <c r="C393" s="14">
        <v>6.3999999999999994E-4</v>
      </c>
      <c r="D393" s="14">
        <v>0</v>
      </c>
      <c r="E393" s="14">
        <v>0</v>
      </c>
      <c r="F393" s="15">
        <v>0.15500000000000003</v>
      </c>
    </row>
    <row r="394" spans="1:6" ht="15" customHeight="1" x14ac:dyDescent="0.25">
      <c r="A394" s="22" t="s">
        <v>351</v>
      </c>
      <c r="B394" s="13">
        <v>4</v>
      </c>
      <c r="C394" s="14">
        <v>3.1999999999999997E-3</v>
      </c>
      <c r="D394" s="14">
        <v>3.5999999999999997E-4</v>
      </c>
      <c r="E394" s="14">
        <v>0</v>
      </c>
      <c r="F394" s="15">
        <v>1.5999999999999999</v>
      </c>
    </row>
    <row r="395" spans="1:6" ht="15" customHeight="1" x14ac:dyDescent="0.25">
      <c r="A395" s="22" t="s">
        <v>352</v>
      </c>
      <c r="B395" s="13">
        <v>9</v>
      </c>
      <c r="C395" s="14">
        <v>2.32E-3</v>
      </c>
      <c r="D395" s="14">
        <v>0</v>
      </c>
      <c r="E395" s="14">
        <v>0</v>
      </c>
      <c r="F395" s="15">
        <v>1.29</v>
      </c>
    </row>
    <row r="396" spans="1:6" ht="15" customHeight="1" x14ac:dyDescent="0.25">
      <c r="A396" s="22" t="s">
        <v>353</v>
      </c>
      <c r="B396" s="13">
        <v>3</v>
      </c>
      <c r="C396" s="14">
        <v>4.7999999999999996E-3</v>
      </c>
      <c r="D396" s="14">
        <v>0</v>
      </c>
      <c r="E396" s="14">
        <v>0</v>
      </c>
      <c r="F396" s="15">
        <v>1.35</v>
      </c>
    </row>
    <row r="397" spans="1:6" ht="15" customHeight="1" x14ac:dyDescent="0.25">
      <c r="A397" s="22" t="s">
        <v>111</v>
      </c>
      <c r="B397" s="13">
        <v>4</v>
      </c>
      <c r="C397" s="14">
        <v>4.0000000000000002E-4</v>
      </c>
      <c r="D397" s="14">
        <v>0</v>
      </c>
      <c r="E397" s="14">
        <v>0</v>
      </c>
      <c r="F397" s="15">
        <v>0.32</v>
      </c>
    </row>
    <row r="398" spans="1:6" ht="15" customHeight="1" x14ac:dyDescent="0.25">
      <c r="A398" s="22" t="s">
        <v>190</v>
      </c>
      <c r="B398" s="13">
        <v>18</v>
      </c>
      <c r="C398" s="14">
        <v>1.4200000000000003E-2</v>
      </c>
      <c r="D398" s="14">
        <v>0</v>
      </c>
      <c r="E398" s="14">
        <v>0</v>
      </c>
      <c r="F398" s="15">
        <v>1.5900000000000003</v>
      </c>
    </row>
    <row r="399" spans="1:6" ht="15" customHeight="1" x14ac:dyDescent="0.25">
      <c r="A399" s="22" t="s">
        <v>354</v>
      </c>
      <c r="B399" s="13">
        <v>11</v>
      </c>
      <c r="C399" s="14">
        <v>4.0880000000000007E-2</v>
      </c>
      <c r="D399" s="14">
        <v>1.008E-2</v>
      </c>
      <c r="E399" s="14">
        <v>0</v>
      </c>
      <c r="F399" s="15">
        <v>0.375</v>
      </c>
    </row>
    <row r="400" spans="1:6" ht="15" customHeight="1" x14ac:dyDescent="0.25">
      <c r="A400" s="22" t="s">
        <v>355</v>
      </c>
      <c r="B400" s="13">
        <v>20</v>
      </c>
      <c r="C400" s="14">
        <v>9.0399999999999994E-3</v>
      </c>
      <c r="D400" s="14">
        <v>4.0000000000000002E-4</v>
      </c>
      <c r="E400" s="14">
        <v>0</v>
      </c>
      <c r="F400" s="15">
        <v>3.1300000000000008</v>
      </c>
    </row>
    <row r="401" spans="1:6" ht="15" customHeight="1" x14ac:dyDescent="0.25">
      <c r="A401" s="22" t="s">
        <v>356</v>
      </c>
      <c r="B401" s="13">
        <v>18</v>
      </c>
      <c r="C401" s="14">
        <v>5.680000000000001E-3</v>
      </c>
      <c r="D401" s="14">
        <v>0</v>
      </c>
      <c r="E401" s="14">
        <v>0</v>
      </c>
      <c r="F401" s="15">
        <v>2.6499999999999995</v>
      </c>
    </row>
    <row r="402" spans="1:6" ht="15" customHeight="1" x14ac:dyDescent="0.25">
      <c r="A402" s="22" t="s">
        <v>357</v>
      </c>
      <c r="B402" s="10">
        <v>638</v>
      </c>
      <c r="C402" s="11">
        <v>49.454599999999985</v>
      </c>
      <c r="D402" s="11">
        <v>6.827891763636357</v>
      </c>
      <c r="E402" s="11">
        <v>16.040163199999995</v>
      </c>
      <c r="F402" s="12">
        <v>15155.445999999994</v>
      </c>
    </row>
    <row r="403" spans="1:6" ht="15" customHeight="1" x14ac:dyDescent="0.25">
      <c r="A403" s="22" t="s">
        <v>689</v>
      </c>
      <c r="B403" s="13">
        <v>48</v>
      </c>
      <c r="C403" s="14">
        <v>4.1731999999999996</v>
      </c>
      <c r="D403" s="14">
        <v>7.4200399999999986E-2</v>
      </c>
      <c r="E403" s="14">
        <v>1.7500031999999996</v>
      </c>
      <c r="F403" s="15">
        <v>859.85599999999988</v>
      </c>
    </row>
    <row r="404" spans="1:6" ht="15" customHeight="1" x14ac:dyDescent="0.25">
      <c r="A404" s="22" t="s">
        <v>136</v>
      </c>
      <c r="B404" s="13">
        <v>48</v>
      </c>
      <c r="C404" s="14">
        <v>0.63179999999999992</v>
      </c>
      <c r="D404" s="14">
        <v>0.25039999999999996</v>
      </c>
      <c r="E404" s="14">
        <v>0.5</v>
      </c>
      <c r="F404" s="15">
        <v>117</v>
      </c>
    </row>
    <row r="405" spans="1:6" ht="15" customHeight="1" x14ac:dyDescent="0.25">
      <c r="A405" s="22" t="s">
        <v>358</v>
      </c>
      <c r="B405" s="13">
        <v>42</v>
      </c>
      <c r="C405" s="14">
        <v>1.4675200000000002</v>
      </c>
      <c r="D405" s="14">
        <v>3.9999999999999996E-5</v>
      </c>
      <c r="E405" s="14">
        <v>2.0000000000000002E-5</v>
      </c>
      <c r="F405" s="15">
        <v>391.17</v>
      </c>
    </row>
    <row r="406" spans="1:6" ht="15" customHeight="1" x14ac:dyDescent="0.25">
      <c r="A406" s="22" t="s">
        <v>359</v>
      </c>
      <c r="B406" s="13">
        <v>59</v>
      </c>
      <c r="C406" s="14">
        <v>5.8075999999999999</v>
      </c>
      <c r="D406" s="14">
        <v>1.8744800000000001</v>
      </c>
      <c r="E406" s="14">
        <v>3.0600000000000005</v>
      </c>
      <c r="F406" s="15">
        <v>3231.0150000000012</v>
      </c>
    </row>
    <row r="407" spans="1:6" ht="15" customHeight="1" x14ac:dyDescent="0.25">
      <c r="A407" s="22" t="s">
        <v>360</v>
      </c>
      <c r="B407" s="13">
        <v>52</v>
      </c>
      <c r="C407" s="14">
        <v>2.4077999999999995</v>
      </c>
      <c r="D407" s="14">
        <v>6.3636363636363658E-2</v>
      </c>
      <c r="E407" s="14">
        <v>0.12000000000000004</v>
      </c>
      <c r="F407" s="15">
        <v>679.23000000000013</v>
      </c>
    </row>
    <row r="408" spans="1:6" ht="15" customHeight="1" x14ac:dyDescent="0.25">
      <c r="A408" s="22" t="s">
        <v>361</v>
      </c>
      <c r="B408" s="13">
        <v>73</v>
      </c>
      <c r="C408" s="14">
        <v>7.5336000000000007</v>
      </c>
      <c r="D408" s="14">
        <v>3.3999999999999998E-3</v>
      </c>
      <c r="E408" s="14">
        <v>4.2</v>
      </c>
      <c r="F408" s="15">
        <v>4286.6699999999992</v>
      </c>
    </row>
    <row r="409" spans="1:6" ht="15" customHeight="1" x14ac:dyDescent="0.25">
      <c r="A409" s="22" t="s">
        <v>215</v>
      </c>
      <c r="B409" s="13">
        <v>34</v>
      </c>
      <c r="C409" s="14">
        <v>7.413199999999998</v>
      </c>
      <c r="D409" s="14">
        <v>4.4608000000000017</v>
      </c>
      <c r="E409" s="14">
        <v>1.0000000000000004</v>
      </c>
      <c r="F409" s="15">
        <v>2695.4799999999996</v>
      </c>
    </row>
    <row r="410" spans="1:6" ht="15" customHeight="1" x14ac:dyDescent="0.25">
      <c r="A410" s="22" t="s">
        <v>362</v>
      </c>
      <c r="B410" s="13">
        <v>60</v>
      </c>
      <c r="C410" s="14">
        <v>1.26956</v>
      </c>
      <c r="D410" s="14">
        <v>8.0000000000000007E-5</v>
      </c>
      <c r="E410" s="14">
        <v>0</v>
      </c>
      <c r="F410" s="15">
        <v>104.68499999999999</v>
      </c>
    </row>
    <row r="411" spans="1:6" ht="15" customHeight="1" x14ac:dyDescent="0.25">
      <c r="A411" s="22" t="s">
        <v>363</v>
      </c>
      <c r="B411" s="13">
        <v>14</v>
      </c>
      <c r="C411" s="14">
        <v>1.6025199999999999</v>
      </c>
      <c r="D411" s="14">
        <v>8.0099999999999998E-3</v>
      </c>
      <c r="E411" s="14">
        <v>0</v>
      </c>
      <c r="F411" s="15">
        <v>256.90999999999997</v>
      </c>
    </row>
    <row r="412" spans="1:6" ht="15" customHeight="1" x14ac:dyDescent="0.25">
      <c r="A412" s="22" t="s">
        <v>320</v>
      </c>
      <c r="B412" s="13">
        <v>42</v>
      </c>
      <c r="C412" s="14">
        <v>8.819840000000001</v>
      </c>
      <c r="D412" s="14">
        <v>0.02</v>
      </c>
      <c r="E412" s="14">
        <v>4.2499999999999982</v>
      </c>
      <c r="F412" s="15">
        <v>1501.29</v>
      </c>
    </row>
    <row r="413" spans="1:6" ht="15" customHeight="1" x14ac:dyDescent="0.25">
      <c r="A413" s="22" t="s">
        <v>364</v>
      </c>
      <c r="B413" s="13">
        <v>43</v>
      </c>
      <c r="C413" s="14">
        <v>3.5456000000000008</v>
      </c>
      <c r="D413" s="14">
        <v>8.4050000000000027E-3</v>
      </c>
      <c r="E413" s="14">
        <v>0</v>
      </c>
      <c r="F413" s="15">
        <v>147.60000000000002</v>
      </c>
    </row>
    <row r="414" spans="1:6" ht="15" customHeight="1" x14ac:dyDescent="0.25">
      <c r="A414" s="22" t="s">
        <v>365</v>
      </c>
      <c r="B414" s="13">
        <v>29</v>
      </c>
      <c r="C414" s="14">
        <v>4.6520000000000006E-2</v>
      </c>
      <c r="D414" s="14">
        <v>4.0400000000000019E-3</v>
      </c>
      <c r="E414" s="14">
        <v>0</v>
      </c>
      <c r="F414" s="15">
        <v>14.930000000000005</v>
      </c>
    </row>
    <row r="415" spans="1:6" ht="15" customHeight="1" x14ac:dyDescent="0.25">
      <c r="A415" s="22" t="s">
        <v>366</v>
      </c>
      <c r="B415" s="13">
        <v>33</v>
      </c>
      <c r="C415" s="14">
        <v>0.50472000000000006</v>
      </c>
      <c r="D415" s="14">
        <v>2.0399999999999995E-2</v>
      </c>
      <c r="E415" s="14">
        <v>0.16014</v>
      </c>
      <c r="F415" s="15">
        <v>535.36000000000013</v>
      </c>
    </row>
    <row r="416" spans="1:6" ht="15" customHeight="1" x14ac:dyDescent="0.25">
      <c r="A416" s="22" t="s">
        <v>367</v>
      </c>
      <c r="B416" s="13">
        <v>59</v>
      </c>
      <c r="C416" s="14">
        <v>3.2308800000000004</v>
      </c>
      <c r="D416" s="14">
        <v>3.9999999999999994E-2</v>
      </c>
      <c r="E416" s="14">
        <v>0</v>
      </c>
      <c r="F416" s="15">
        <v>103.74999999999999</v>
      </c>
    </row>
    <row r="417" spans="1:6" ht="15" customHeight="1" x14ac:dyDescent="0.25">
      <c r="A417" s="22" t="s">
        <v>368</v>
      </c>
      <c r="B417" s="13">
        <v>2</v>
      </c>
      <c r="C417" s="14">
        <v>1.00024</v>
      </c>
      <c r="D417" s="14">
        <v>0</v>
      </c>
      <c r="E417" s="14">
        <v>1</v>
      </c>
      <c r="F417" s="15">
        <v>230.5</v>
      </c>
    </row>
    <row r="418" spans="1:6" ht="15" customHeight="1" x14ac:dyDescent="0.25">
      <c r="A418" s="22" t="s">
        <v>369</v>
      </c>
      <c r="B418" s="10">
        <v>814</v>
      </c>
      <c r="C418" s="11">
        <v>3.1265600000000009</v>
      </c>
      <c r="D418" s="11">
        <v>0.22241915057915054</v>
      </c>
      <c r="E418" s="11">
        <v>5.9999999999999961E-5</v>
      </c>
      <c r="F418" s="12">
        <v>2235.3046999999997</v>
      </c>
    </row>
    <row r="419" spans="1:6" ht="15" customHeight="1" x14ac:dyDescent="0.25">
      <c r="A419" s="22" t="s">
        <v>690</v>
      </c>
      <c r="B419" s="13">
        <v>84</v>
      </c>
      <c r="C419" s="14">
        <v>3.9E-2</v>
      </c>
      <c r="D419" s="14">
        <v>2.1200000000000004E-3</v>
      </c>
      <c r="E419" s="14">
        <v>0</v>
      </c>
      <c r="F419" s="15">
        <v>6.4146999999999981</v>
      </c>
    </row>
    <row r="420" spans="1:6" ht="15" customHeight="1" x14ac:dyDescent="0.25">
      <c r="A420" s="22" t="s">
        <v>370</v>
      </c>
      <c r="B420" s="13">
        <v>121</v>
      </c>
      <c r="C420" s="14">
        <v>0.27668000000000004</v>
      </c>
      <c r="D420" s="14">
        <v>0.16852000000000003</v>
      </c>
      <c r="E420" s="14">
        <v>0</v>
      </c>
      <c r="F420" s="15">
        <v>130.03</v>
      </c>
    </row>
    <row r="421" spans="1:6" ht="15" customHeight="1" x14ac:dyDescent="0.25">
      <c r="A421" s="22" t="s">
        <v>371</v>
      </c>
      <c r="B421" s="13">
        <v>66</v>
      </c>
      <c r="C421" s="14">
        <v>2.324E-2</v>
      </c>
      <c r="D421" s="14">
        <v>1.3599999999999997E-3</v>
      </c>
      <c r="E421" s="14">
        <v>0</v>
      </c>
      <c r="F421" s="15">
        <v>9.9399999999999977</v>
      </c>
    </row>
    <row r="422" spans="1:6" ht="15" customHeight="1" x14ac:dyDescent="0.25">
      <c r="A422" s="22" t="s">
        <v>372</v>
      </c>
      <c r="B422" s="13">
        <v>59</v>
      </c>
      <c r="C422" s="14">
        <v>2.2479999999999997E-2</v>
      </c>
      <c r="D422" s="14">
        <v>5.8399999999999988E-3</v>
      </c>
      <c r="E422" s="14">
        <v>0</v>
      </c>
      <c r="F422" s="15">
        <v>4.3950000000000005</v>
      </c>
    </row>
    <row r="423" spans="1:6" ht="15" customHeight="1" x14ac:dyDescent="0.25">
      <c r="A423" s="22" t="s">
        <v>373</v>
      </c>
      <c r="B423" s="13">
        <v>26</v>
      </c>
      <c r="C423" s="14">
        <v>1.0303599999999999</v>
      </c>
      <c r="D423" s="14">
        <v>2.2799999999999999E-3</v>
      </c>
      <c r="E423" s="14">
        <v>0</v>
      </c>
      <c r="F423" s="15">
        <v>374.03999999999996</v>
      </c>
    </row>
    <row r="424" spans="1:6" ht="15" customHeight="1" x14ac:dyDescent="0.25">
      <c r="A424" s="22" t="s">
        <v>295</v>
      </c>
      <c r="B424" s="13">
        <v>44</v>
      </c>
      <c r="C424" s="14">
        <v>1.09232</v>
      </c>
      <c r="D424" s="14">
        <v>0</v>
      </c>
      <c r="E424" s="14">
        <v>0</v>
      </c>
      <c r="F424" s="15">
        <v>41.594999999999999</v>
      </c>
    </row>
    <row r="425" spans="1:6" ht="15" customHeight="1" x14ac:dyDescent="0.25">
      <c r="A425" s="22" t="s">
        <v>374</v>
      </c>
      <c r="B425" s="13">
        <v>25</v>
      </c>
      <c r="C425" s="14">
        <v>3.8759999999999996E-2</v>
      </c>
      <c r="D425" s="14">
        <v>1.3391505791505794E-3</v>
      </c>
      <c r="E425" s="14">
        <v>2.0000000000000008E-5</v>
      </c>
      <c r="F425" s="15">
        <v>2.5999999999999996</v>
      </c>
    </row>
    <row r="426" spans="1:6" ht="15" customHeight="1" x14ac:dyDescent="0.25">
      <c r="A426" s="22" t="s">
        <v>42</v>
      </c>
      <c r="B426" s="13">
        <v>112</v>
      </c>
      <c r="C426" s="14">
        <v>0.41284000000000004</v>
      </c>
      <c r="D426" s="14">
        <v>0</v>
      </c>
      <c r="E426" s="14">
        <v>0</v>
      </c>
      <c r="F426" s="15">
        <v>1638.4299999999998</v>
      </c>
    </row>
    <row r="427" spans="1:6" ht="15" customHeight="1" x14ac:dyDescent="0.25">
      <c r="A427" s="22" t="s">
        <v>375</v>
      </c>
      <c r="B427" s="13">
        <v>61</v>
      </c>
      <c r="C427" s="14">
        <v>1.5960000000000002E-2</v>
      </c>
      <c r="D427" s="14">
        <v>0</v>
      </c>
      <c r="E427" s="14">
        <v>0</v>
      </c>
      <c r="F427" s="15">
        <v>3.7400000000000011</v>
      </c>
    </row>
    <row r="428" spans="1:6" ht="15" customHeight="1" x14ac:dyDescent="0.25">
      <c r="A428" s="22" t="s">
        <v>376</v>
      </c>
      <c r="B428" s="13">
        <v>180</v>
      </c>
      <c r="C428" s="14">
        <v>0.16471999999999995</v>
      </c>
      <c r="D428" s="14">
        <v>4.0519999999999966E-2</v>
      </c>
      <c r="E428" s="14">
        <v>3.9999999999999956E-5</v>
      </c>
      <c r="F428" s="15">
        <v>21.070000000000011</v>
      </c>
    </row>
    <row r="429" spans="1:6" ht="15" customHeight="1" x14ac:dyDescent="0.25">
      <c r="A429" s="22" t="s">
        <v>377</v>
      </c>
      <c r="B429" s="13">
        <v>36</v>
      </c>
      <c r="C429" s="14">
        <v>1.0200000000000001E-2</v>
      </c>
      <c r="D429" s="14">
        <v>4.4000000000000007E-4</v>
      </c>
      <c r="E429" s="14">
        <v>0</v>
      </c>
      <c r="F429" s="15">
        <v>3.0500000000000003</v>
      </c>
    </row>
    <row r="430" spans="1:6" ht="15" customHeight="1" x14ac:dyDescent="0.25">
      <c r="A430" s="22" t="s">
        <v>378</v>
      </c>
      <c r="B430" s="10">
        <v>183</v>
      </c>
      <c r="C430" s="11">
        <v>5.8759999999999986E-2</v>
      </c>
      <c r="D430" s="11">
        <v>1.8799999999999997E-3</v>
      </c>
      <c r="E430" s="11">
        <v>0</v>
      </c>
      <c r="F430" s="12">
        <v>12.920000000000009</v>
      </c>
    </row>
    <row r="431" spans="1:6" ht="15" customHeight="1" x14ac:dyDescent="0.25">
      <c r="A431" s="22" t="s">
        <v>691</v>
      </c>
      <c r="B431" s="13">
        <v>72</v>
      </c>
      <c r="C431" s="14">
        <v>2.7440000000000013E-2</v>
      </c>
      <c r="D431" s="14">
        <v>8.0000000000000007E-5</v>
      </c>
      <c r="E431" s="14">
        <v>0</v>
      </c>
      <c r="F431" s="15">
        <v>3.7774999999999994</v>
      </c>
    </row>
    <row r="432" spans="1:6" ht="15" customHeight="1" x14ac:dyDescent="0.25">
      <c r="A432" s="22" t="s">
        <v>379</v>
      </c>
      <c r="B432" s="13">
        <v>70</v>
      </c>
      <c r="C432" s="14">
        <v>1.4E-2</v>
      </c>
      <c r="D432" s="14">
        <v>1.6000000000000001E-4</v>
      </c>
      <c r="E432" s="14">
        <v>0</v>
      </c>
      <c r="F432" s="15">
        <v>3.8800000000000003</v>
      </c>
    </row>
    <row r="433" spans="1:6" ht="15" customHeight="1" x14ac:dyDescent="0.25">
      <c r="A433" s="22" t="s">
        <v>380</v>
      </c>
      <c r="B433" s="13">
        <v>19</v>
      </c>
      <c r="C433" s="14">
        <v>1.2040000000000002E-2</v>
      </c>
      <c r="D433" s="14">
        <v>0</v>
      </c>
      <c r="E433" s="14">
        <v>0</v>
      </c>
      <c r="F433" s="15">
        <v>4.3325000000000005</v>
      </c>
    </row>
    <row r="434" spans="1:6" ht="15" customHeight="1" x14ac:dyDescent="0.25">
      <c r="A434" s="22" t="s">
        <v>381</v>
      </c>
      <c r="B434" s="13">
        <v>7</v>
      </c>
      <c r="C434" s="14">
        <v>1.4E-3</v>
      </c>
      <c r="D434" s="14">
        <v>0</v>
      </c>
      <c r="E434" s="14">
        <v>0</v>
      </c>
      <c r="F434" s="15">
        <v>0.25</v>
      </c>
    </row>
    <row r="435" spans="1:6" ht="15" customHeight="1" x14ac:dyDescent="0.25">
      <c r="A435" s="22" t="s">
        <v>382</v>
      </c>
      <c r="B435" s="13">
        <v>15</v>
      </c>
      <c r="C435" s="14">
        <v>3.8800000000000006E-3</v>
      </c>
      <c r="D435" s="14">
        <v>1.64E-3</v>
      </c>
      <c r="E435" s="14">
        <v>0</v>
      </c>
      <c r="F435" s="15">
        <v>0.68</v>
      </c>
    </row>
    <row r="436" spans="1:6" ht="15" customHeight="1" x14ac:dyDescent="0.25">
      <c r="A436" s="22" t="s">
        <v>383</v>
      </c>
      <c r="B436" s="10">
        <v>222</v>
      </c>
      <c r="C436" s="11">
        <v>5.179240000000001</v>
      </c>
      <c r="D436" s="11">
        <v>1.584E-2</v>
      </c>
      <c r="E436" s="11">
        <v>4.0000000000000009</v>
      </c>
      <c r="F436" s="12">
        <v>838.7924999999999</v>
      </c>
    </row>
    <row r="437" spans="1:6" ht="15" customHeight="1" x14ac:dyDescent="0.25">
      <c r="A437" s="22" t="s">
        <v>692</v>
      </c>
      <c r="B437" s="13">
        <v>70</v>
      </c>
      <c r="C437" s="14">
        <v>4.1104399999999996</v>
      </c>
      <c r="D437" s="14">
        <v>1.1639999999999999E-2</v>
      </c>
      <c r="E437" s="14">
        <v>4</v>
      </c>
      <c r="F437" s="15">
        <v>804.87749999999994</v>
      </c>
    </row>
    <row r="438" spans="1:6" ht="15" customHeight="1" x14ac:dyDescent="0.25">
      <c r="A438" s="22" t="s">
        <v>384</v>
      </c>
      <c r="B438" s="13">
        <v>29</v>
      </c>
      <c r="C438" s="14">
        <v>1.0078800000000003</v>
      </c>
      <c r="D438" s="14">
        <v>0</v>
      </c>
      <c r="E438" s="14">
        <v>0</v>
      </c>
      <c r="F438" s="15">
        <v>23.46</v>
      </c>
    </row>
    <row r="439" spans="1:6" ht="15" customHeight="1" x14ac:dyDescent="0.25">
      <c r="A439" s="22" t="s">
        <v>385</v>
      </c>
      <c r="B439" s="13">
        <v>14</v>
      </c>
      <c r="C439" s="14">
        <v>1.7280000000000004E-2</v>
      </c>
      <c r="D439" s="14">
        <v>2.3999999999999998E-4</v>
      </c>
      <c r="E439" s="14">
        <v>0</v>
      </c>
      <c r="F439" s="15">
        <v>1.4300000000000002</v>
      </c>
    </row>
    <row r="440" spans="1:6" ht="15" customHeight="1" x14ac:dyDescent="0.25">
      <c r="A440" s="22" t="s">
        <v>174</v>
      </c>
      <c r="B440" s="13">
        <v>36</v>
      </c>
      <c r="C440" s="14">
        <v>2.0000000000000004E-2</v>
      </c>
      <c r="D440" s="14">
        <v>1.5200000000000001E-3</v>
      </c>
      <c r="E440" s="14">
        <v>0</v>
      </c>
      <c r="F440" s="15">
        <v>2.09</v>
      </c>
    </row>
    <row r="441" spans="1:6" ht="15" customHeight="1" x14ac:dyDescent="0.25">
      <c r="A441" s="22" t="s">
        <v>386</v>
      </c>
      <c r="B441" s="13">
        <v>73</v>
      </c>
      <c r="C441" s="14">
        <v>2.3639999999999987E-2</v>
      </c>
      <c r="D441" s="14">
        <v>2.4400000000000003E-3</v>
      </c>
      <c r="E441" s="14">
        <v>0</v>
      </c>
      <c r="F441" s="15">
        <v>6.9349999999999987</v>
      </c>
    </row>
    <row r="442" spans="1:6" ht="15" customHeight="1" x14ac:dyDescent="0.25">
      <c r="A442" s="22" t="s">
        <v>387</v>
      </c>
      <c r="B442" s="10">
        <v>481</v>
      </c>
      <c r="C442" s="11">
        <v>12.048960000000005</v>
      </c>
      <c r="D442" s="11">
        <v>9.6239999999999964E-2</v>
      </c>
      <c r="E442" s="11">
        <v>2.0500600000000011</v>
      </c>
      <c r="F442" s="12">
        <v>1861.649999999999</v>
      </c>
    </row>
    <row r="443" spans="1:6" ht="15" customHeight="1" x14ac:dyDescent="0.25">
      <c r="A443" s="22" t="s">
        <v>693</v>
      </c>
      <c r="B443" s="13">
        <v>39</v>
      </c>
      <c r="C443" s="14">
        <v>7.0280000000000023E-2</v>
      </c>
      <c r="D443" s="14">
        <v>6.1360000000000026E-2</v>
      </c>
      <c r="E443" s="14">
        <v>0</v>
      </c>
      <c r="F443" s="15">
        <v>2.66</v>
      </c>
    </row>
    <row r="444" spans="1:6" ht="15" customHeight="1" x14ac:dyDescent="0.25">
      <c r="A444" s="22" t="s">
        <v>388</v>
      </c>
      <c r="B444" s="13">
        <v>31</v>
      </c>
      <c r="C444" s="14">
        <v>1.0951200000000001</v>
      </c>
      <c r="D444" s="14">
        <v>0</v>
      </c>
      <c r="E444" s="14">
        <v>6.0000000000000002E-5</v>
      </c>
      <c r="F444" s="15">
        <v>76.77000000000001</v>
      </c>
    </row>
    <row r="445" spans="1:6" ht="15" customHeight="1" x14ac:dyDescent="0.25">
      <c r="A445" s="22" t="s">
        <v>389</v>
      </c>
      <c r="B445" s="13">
        <v>41</v>
      </c>
      <c r="C445" s="14">
        <v>3.0124800000000005</v>
      </c>
      <c r="D445" s="14">
        <v>0</v>
      </c>
      <c r="E445" s="14">
        <v>0</v>
      </c>
      <c r="F445" s="15">
        <v>2.8000000000000003</v>
      </c>
    </row>
    <row r="446" spans="1:6" ht="15" customHeight="1" x14ac:dyDescent="0.25">
      <c r="A446" s="22" t="s">
        <v>390</v>
      </c>
      <c r="B446" s="13">
        <v>33</v>
      </c>
      <c r="C446" s="14">
        <v>1.328E-2</v>
      </c>
      <c r="D446" s="14">
        <v>2.4399999999999999E-3</v>
      </c>
      <c r="E446" s="14">
        <v>0</v>
      </c>
      <c r="F446" s="15">
        <v>3.38</v>
      </c>
    </row>
    <row r="447" spans="1:6" ht="15" customHeight="1" x14ac:dyDescent="0.25">
      <c r="A447" s="22" t="s">
        <v>391</v>
      </c>
      <c r="B447" s="13">
        <v>49</v>
      </c>
      <c r="C447" s="14">
        <v>2.0093999999999999</v>
      </c>
      <c r="D447" s="14">
        <v>0</v>
      </c>
      <c r="E447" s="14">
        <v>1.9999999999999998</v>
      </c>
      <c r="F447" s="15">
        <v>1552.0199999999998</v>
      </c>
    </row>
    <row r="448" spans="1:6" ht="15" customHeight="1" x14ac:dyDescent="0.25">
      <c r="A448" s="22" t="s">
        <v>392</v>
      </c>
      <c r="B448" s="13">
        <v>32</v>
      </c>
      <c r="C448" s="14">
        <v>9.7200000000000012E-3</v>
      </c>
      <c r="D448" s="14">
        <v>4.2000000000000007E-4</v>
      </c>
      <c r="E448" s="14">
        <v>0</v>
      </c>
      <c r="F448" s="15">
        <v>1.7799999999999998</v>
      </c>
    </row>
    <row r="449" spans="1:6" ht="15" customHeight="1" x14ac:dyDescent="0.25">
      <c r="A449" s="22" t="s">
        <v>393</v>
      </c>
      <c r="B449" s="13">
        <v>5</v>
      </c>
      <c r="C449" s="14">
        <v>0.55132000000000003</v>
      </c>
      <c r="D449" s="14">
        <v>1.2500000000000002E-2</v>
      </c>
      <c r="E449" s="14">
        <v>5.000000000000001E-2</v>
      </c>
      <c r="F449" s="15">
        <v>55.53</v>
      </c>
    </row>
    <row r="450" spans="1:6" ht="15" customHeight="1" x14ac:dyDescent="0.25">
      <c r="A450" s="22" t="s">
        <v>394</v>
      </c>
      <c r="B450" s="13">
        <v>97</v>
      </c>
      <c r="C450" s="14">
        <v>5.2306800000000004</v>
      </c>
      <c r="D450" s="14">
        <v>9.8399999999999981E-3</v>
      </c>
      <c r="E450" s="14">
        <v>0</v>
      </c>
      <c r="F450" s="15">
        <v>151.44999999999999</v>
      </c>
    </row>
    <row r="451" spans="1:6" ht="15" customHeight="1" x14ac:dyDescent="0.25">
      <c r="A451" s="22" t="s">
        <v>395</v>
      </c>
      <c r="B451" s="13">
        <v>100</v>
      </c>
      <c r="C451" s="14">
        <v>1.9680000000000003E-2</v>
      </c>
      <c r="D451" s="14">
        <v>0</v>
      </c>
      <c r="E451" s="14">
        <v>0</v>
      </c>
      <c r="F451" s="15">
        <v>4.2</v>
      </c>
    </row>
    <row r="452" spans="1:6" ht="15" customHeight="1" x14ac:dyDescent="0.25">
      <c r="A452" s="22" t="s">
        <v>396</v>
      </c>
      <c r="B452" s="13">
        <v>37</v>
      </c>
      <c r="C452" s="14">
        <v>1.4319999999999998E-2</v>
      </c>
      <c r="D452" s="14">
        <v>1.8400000000000003E-3</v>
      </c>
      <c r="E452" s="14">
        <v>0</v>
      </c>
      <c r="F452" s="15">
        <v>2.1100000000000003</v>
      </c>
    </row>
    <row r="453" spans="1:6" ht="15" customHeight="1" x14ac:dyDescent="0.25">
      <c r="A453" s="22" t="s">
        <v>397</v>
      </c>
      <c r="B453" s="13">
        <v>17</v>
      </c>
      <c r="C453" s="14">
        <v>2.2679999999999999E-2</v>
      </c>
      <c r="D453" s="14">
        <v>7.8399999999999997E-3</v>
      </c>
      <c r="E453" s="14">
        <v>0</v>
      </c>
      <c r="F453" s="15">
        <v>8.9500000000000011</v>
      </c>
    </row>
    <row r="454" spans="1:6" ht="21" customHeight="1" x14ac:dyDescent="0.25">
      <c r="A454" s="22" t="s">
        <v>11</v>
      </c>
      <c r="B454" s="10">
        <f>SUM(B455+B460+B468+B473+B493+B503)</f>
        <v>4673</v>
      </c>
      <c r="C454" s="11">
        <f t="shared" ref="C454:F454" si="7">SUM(C455+C460+C468+C473+C493+C503)</f>
        <v>59.911670399999913</v>
      </c>
      <c r="D454" s="11">
        <f t="shared" si="7"/>
        <v>2.2341432541748123</v>
      </c>
      <c r="E454" s="11">
        <f t="shared" si="7"/>
        <v>35.243380399999999</v>
      </c>
      <c r="F454" s="12">
        <f t="shared" si="7"/>
        <v>9385.3553000000011</v>
      </c>
    </row>
    <row r="455" spans="1:6" ht="15" customHeight="1" x14ac:dyDescent="0.25">
      <c r="A455" s="22" t="s">
        <v>398</v>
      </c>
      <c r="B455" s="10">
        <v>27</v>
      </c>
      <c r="C455" s="11">
        <v>1.8600000000000002E-2</v>
      </c>
      <c r="D455" s="11">
        <v>1.6399999999999995E-3</v>
      </c>
      <c r="E455" s="11">
        <v>0</v>
      </c>
      <c r="F455" s="12">
        <v>2.1850000000000005</v>
      </c>
    </row>
    <row r="456" spans="1:6" ht="15" customHeight="1" x14ac:dyDescent="0.25">
      <c r="A456" s="22" t="s">
        <v>694</v>
      </c>
      <c r="B456" s="13">
        <v>6</v>
      </c>
      <c r="C456" s="14">
        <v>9.0799999999999995E-3</v>
      </c>
      <c r="D456" s="14">
        <v>4.3999999999999996E-4</v>
      </c>
      <c r="E456" s="14">
        <v>0</v>
      </c>
      <c r="F456" s="15">
        <v>0.92999999999999994</v>
      </c>
    </row>
    <row r="457" spans="1:6" ht="15" customHeight="1" x14ac:dyDescent="0.25">
      <c r="A457" s="22" t="s">
        <v>399</v>
      </c>
      <c r="B457" s="13">
        <v>6</v>
      </c>
      <c r="C457" s="14">
        <v>3.96E-3</v>
      </c>
      <c r="D457" s="14">
        <v>8.0000000000000004E-4</v>
      </c>
      <c r="E457" s="14">
        <v>0</v>
      </c>
      <c r="F457" s="15">
        <v>0.39</v>
      </c>
    </row>
    <row r="458" spans="1:6" ht="15" customHeight="1" x14ac:dyDescent="0.25">
      <c r="A458" s="22" t="s">
        <v>400</v>
      </c>
      <c r="B458" s="13">
        <v>4</v>
      </c>
      <c r="C458" s="14">
        <v>4.1600000000000005E-3</v>
      </c>
      <c r="D458" s="14">
        <v>3.9999999999999996E-4</v>
      </c>
      <c r="E458" s="14">
        <v>0</v>
      </c>
      <c r="F458" s="15">
        <v>0.41000000000000003</v>
      </c>
    </row>
    <row r="459" spans="1:6" ht="15" customHeight="1" x14ac:dyDescent="0.25">
      <c r="A459" s="22" t="s">
        <v>401</v>
      </c>
      <c r="B459" s="13">
        <v>11</v>
      </c>
      <c r="C459" s="14">
        <v>1.4000000000000002E-3</v>
      </c>
      <c r="D459" s="14">
        <v>0</v>
      </c>
      <c r="E459" s="14">
        <v>0</v>
      </c>
      <c r="F459" s="15">
        <v>0.45500000000000002</v>
      </c>
    </row>
    <row r="460" spans="1:6" ht="15" customHeight="1" x14ac:dyDescent="0.25">
      <c r="A460" s="22" t="s">
        <v>402</v>
      </c>
      <c r="B460" s="10">
        <v>1234</v>
      </c>
      <c r="C460" s="11">
        <v>51.625159999999937</v>
      </c>
      <c r="D460" s="11">
        <v>2.011971187508145</v>
      </c>
      <c r="E460" s="11">
        <v>35.002420000000001</v>
      </c>
      <c r="F460" s="12">
        <v>7741.4044999999987</v>
      </c>
    </row>
    <row r="461" spans="1:6" ht="15" customHeight="1" x14ac:dyDescent="0.25">
      <c r="A461" s="22" t="s">
        <v>721</v>
      </c>
      <c r="B461" s="13">
        <v>328</v>
      </c>
      <c r="C461" s="14">
        <v>0.55232000000000026</v>
      </c>
      <c r="D461" s="14">
        <v>9.4249999999999945E-2</v>
      </c>
      <c r="E461" s="14">
        <v>0</v>
      </c>
      <c r="F461" s="15">
        <v>1147.5195000000006</v>
      </c>
    </row>
    <row r="462" spans="1:6" ht="15" customHeight="1" x14ac:dyDescent="0.25">
      <c r="A462" s="22" t="s">
        <v>403</v>
      </c>
      <c r="B462" s="13">
        <v>36</v>
      </c>
      <c r="C462" s="14">
        <v>4.1538799999999974</v>
      </c>
      <c r="D462" s="14">
        <v>3.2061818181818184E-2</v>
      </c>
      <c r="E462" s="14">
        <v>2.4000000000000002E-3</v>
      </c>
      <c r="F462" s="15">
        <v>11.579999999999998</v>
      </c>
    </row>
    <row r="463" spans="1:6" ht="15" customHeight="1" x14ac:dyDescent="0.25">
      <c r="A463" s="22" t="s">
        <v>404</v>
      </c>
      <c r="B463" s="13">
        <v>33</v>
      </c>
      <c r="C463" s="14">
        <v>1.1019200000000002</v>
      </c>
      <c r="D463" s="14">
        <v>7.1076923076923053E-3</v>
      </c>
      <c r="E463" s="14">
        <v>0</v>
      </c>
      <c r="F463" s="15">
        <v>408.50999999999993</v>
      </c>
    </row>
    <row r="464" spans="1:6" ht="15" customHeight="1" x14ac:dyDescent="0.25">
      <c r="A464" s="22" t="s">
        <v>405</v>
      </c>
      <c r="B464" s="13">
        <v>86</v>
      </c>
      <c r="C464" s="14">
        <v>0.34492000000000017</v>
      </c>
      <c r="D464" s="14">
        <v>9.2400000000000017E-3</v>
      </c>
      <c r="E464" s="14">
        <v>0</v>
      </c>
      <c r="F464" s="15">
        <v>25.130000000000006</v>
      </c>
    </row>
    <row r="465" spans="1:6" ht="15" customHeight="1" x14ac:dyDescent="0.25">
      <c r="A465" s="22" t="s">
        <v>406</v>
      </c>
      <c r="B465" s="13">
        <v>2</v>
      </c>
      <c r="C465" s="14">
        <v>6.4000000000000005E-4</v>
      </c>
      <c r="D465" s="14">
        <v>2.0000000000000001E-4</v>
      </c>
      <c r="E465" s="14">
        <v>0</v>
      </c>
      <c r="F465" s="15">
        <v>0.09</v>
      </c>
    </row>
    <row r="466" spans="1:6" ht="15" customHeight="1" x14ac:dyDescent="0.25">
      <c r="A466" s="23" t="s">
        <v>407</v>
      </c>
      <c r="B466" s="16">
        <v>40</v>
      </c>
      <c r="C466" s="17">
        <v>1.2404800000000007</v>
      </c>
      <c r="D466" s="17">
        <v>5.0399999999999976E-3</v>
      </c>
      <c r="E466" s="17">
        <v>0</v>
      </c>
      <c r="F466" s="18">
        <v>145.27000000000004</v>
      </c>
    </row>
    <row r="467" spans="1:6" ht="15" customHeight="1" x14ac:dyDescent="0.25">
      <c r="A467" s="23" t="s">
        <v>732</v>
      </c>
      <c r="B467" s="16">
        <v>709</v>
      </c>
      <c r="C467" s="17">
        <v>44.231000000000037</v>
      </c>
      <c r="D467" s="17">
        <v>1.8640716770186336</v>
      </c>
      <c r="E467" s="17">
        <v>35.000019999999999</v>
      </c>
      <c r="F467" s="18">
        <v>6003.305000000003</v>
      </c>
    </row>
    <row r="468" spans="1:6" ht="15" customHeight="1" x14ac:dyDescent="0.25">
      <c r="A468" s="22" t="s">
        <v>402</v>
      </c>
      <c r="B468" s="10">
        <v>55</v>
      </c>
      <c r="C468" s="11">
        <v>6.1919999999999975E-2</v>
      </c>
      <c r="D468" s="11">
        <v>1.4159999999999997E-2</v>
      </c>
      <c r="E468" s="11">
        <v>0</v>
      </c>
      <c r="F468" s="12">
        <v>19.290000000000003</v>
      </c>
    </row>
    <row r="469" spans="1:6" ht="15" customHeight="1" x14ac:dyDescent="0.25">
      <c r="A469" s="22" t="s">
        <v>695</v>
      </c>
      <c r="B469" s="13">
        <v>20</v>
      </c>
      <c r="C469" s="14">
        <v>1.992E-2</v>
      </c>
      <c r="D469" s="14">
        <v>4.3200000000000001E-3</v>
      </c>
      <c r="E469" s="14">
        <v>0</v>
      </c>
      <c r="F469" s="15">
        <v>6.6499999999999995</v>
      </c>
    </row>
    <row r="470" spans="1:6" ht="15" customHeight="1" x14ac:dyDescent="0.25">
      <c r="A470" s="22" t="s">
        <v>408</v>
      </c>
      <c r="B470" s="13">
        <v>15</v>
      </c>
      <c r="C470" s="14">
        <v>1.736E-2</v>
      </c>
      <c r="D470" s="14">
        <v>1.5199999999999999E-3</v>
      </c>
      <c r="E470" s="14">
        <v>0</v>
      </c>
      <c r="F470" s="15">
        <v>7.3900000000000006</v>
      </c>
    </row>
    <row r="471" spans="1:6" ht="15" customHeight="1" x14ac:dyDescent="0.25">
      <c r="A471" s="22" t="s">
        <v>409</v>
      </c>
      <c r="B471" s="13">
        <v>1</v>
      </c>
      <c r="C471" s="14">
        <v>5.9999999999999995E-4</v>
      </c>
      <c r="D471" s="14">
        <v>2.4000000000000001E-4</v>
      </c>
      <c r="E471" s="14">
        <v>0</v>
      </c>
      <c r="F471" s="15">
        <v>0.25</v>
      </c>
    </row>
    <row r="472" spans="1:6" ht="15" customHeight="1" x14ac:dyDescent="0.25">
      <c r="A472" s="22" t="s">
        <v>410</v>
      </c>
      <c r="B472" s="13">
        <v>19</v>
      </c>
      <c r="C472" s="14">
        <v>2.4039999999999999E-2</v>
      </c>
      <c r="D472" s="14">
        <v>8.0800000000000004E-3</v>
      </c>
      <c r="E472" s="14">
        <v>0</v>
      </c>
      <c r="F472" s="15">
        <v>5.0000000000000009</v>
      </c>
    </row>
    <row r="473" spans="1:6" ht="15" customHeight="1" x14ac:dyDescent="0.25">
      <c r="A473" s="22" t="s">
        <v>411</v>
      </c>
      <c r="B473" s="10">
        <v>3145</v>
      </c>
      <c r="C473" s="11">
        <v>8.1618875999999823</v>
      </c>
      <c r="D473" s="11">
        <v>0.20261206666666712</v>
      </c>
      <c r="E473" s="11">
        <v>0.24096040000000005</v>
      </c>
      <c r="F473" s="12">
        <v>1569.1492000000021</v>
      </c>
    </row>
    <row r="474" spans="1:6" ht="15" customHeight="1" x14ac:dyDescent="0.25">
      <c r="A474" s="22" t="s">
        <v>412</v>
      </c>
      <c r="B474" s="13">
        <v>2</v>
      </c>
      <c r="C474" s="14">
        <v>4.0000000000000007E-4</v>
      </c>
      <c r="D474" s="14">
        <v>8.0000000000000007E-5</v>
      </c>
      <c r="E474" s="14">
        <v>0</v>
      </c>
      <c r="F474" s="15">
        <v>0.05</v>
      </c>
    </row>
    <row r="475" spans="1:6" ht="15" customHeight="1" x14ac:dyDescent="0.25">
      <c r="A475" s="22" t="s">
        <v>413</v>
      </c>
      <c r="B475" s="13">
        <v>5</v>
      </c>
      <c r="C475" s="14">
        <v>4.3200000000000001E-3</v>
      </c>
      <c r="D475" s="14">
        <v>2.8800000000000002E-3</v>
      </c>
      <c r="E475" s="14">
        <v>0</v>
      </c>
      <c r="F475" s="15">
        <v>0.25</v>
      </c>
    </row>
    <row r="476" spans="1:6" ht="15" customHeight="1" x14ac:dyDescent="0.25">
      <c r="A476" s="22" t="s">
        <v>414</v>
      </c>
      <c r="B476" s="13">
        <v>1</v>
      </c>
      <c r="C476" s="14">
        <v>2.4000000000000001E-4</v>
      </c>
      <c r="D476" s="14">
        <v>0</v>
      </c>
      <c r="E476" s="14">
        <v>0</v>
      </c>
      <c r="F476" s="15">
        <v>0.02</v>
      </c>
    </row>
    <row r="477" spans="1:6" ht="15" customHeight="1" x14ac:dyDescent="0.25">
      <c r="A477" s="22" t="s">
        <v>415</v>
      </c>
      <c r="B477" s="13">
        <v>1</v>
      </c>
      <c r="C477" s="14">
        <v>2.4000000000000001E-4</v>
      </c>
      <c r="D477" s="14">
        <v>0</v>
      </c>
      <c r="E477" s="14">
        <v>0</v>
      </c>
      <c r="F477" s="15">
        <v>0.02</v>
      </c>
    </row>
    <row r="478" spans="1:6" ht="15" customHeight="1" x14ac:dyDescent="0.25">
      <c r="A478" s="22" t="s">
        <v>72</v>
      </c>
      <c r="B478" s="13">
        <v>8</v>
      </c>
      <c r="C478" s="14">
        <v>1E-3</v>
      </c>
      <c r="D478" s="14">
        <v>2.4000000000000003E-4</v>
      </c>
      <c r="E478" s="14">
        <v>0</v>
      </c>
      <c r="F478" s="15">
        <v>0.26</v>
      </c>
    </row>
    <row r="479" spans="1:6" ht="15" customHeight="1" x14ac:dyDescent="0.25">
      <c r="A479" s="22" t="s">
        <v>175</v>
      </c>
      <c r="B479" s="13">
        <v>122</v>
      </c>
      <c r="C479" s="14">
        <v>3.8920000000000003E-2</v>
      </c>
      <c r="D479" s="14">
        <v>1.1200000000000001E-3</v>
      </c>
      <c r="E479" s="14">
        <v>0</v>
      </c>
      <c r="F479" s="15">
        <v>12.650999999999998</v>
      </c>
    </row>
    <row r="480" spans="1:6" ht="15" customHeight="1" x14ac:dyDescent="0.25">
      <c r="A480" s="22" t="s">
        <v>416</v>
      </c>
      <c r="B480" s="13">
        <v>42</v>
      </c>
      <c r="C480" s="14">
        <v>0.22603999999999994</v>
      </c>
      <c r="D480" s="14">
        <v>1.2600000000000003E-3</v>
      </c>
      <c r="E480" s="14">
        <v>0</v>
      </c>
      <c r="F480" s="15">
        <v>350.36999999999995</v>
      </c>
    </row>
    <row r="481" spans="1:6" ht="15" customHeight="1" x14ac:dyDescent="0.25">
      <c r="A481" s="22" t="s">
        <v>417</v>
      </c>
      <c r="B481" s="13">
        <v>515</v>
      </c>
      <c r="C481" s="14">
        <v>0.27180200000000004</v>
      </c>
      <c r="D481" s="14">
        <v>1.1720399999999994E-2</v>
      </c>
      <c r="E481" s="14">
        <v>0</v>
      </c>
      <c r="F481" s="15">
        <v>45.559700000000021</v>
      </c>
    </row>
    <row r="482" spans="1:6" ht="15" customHeight="1" x14ac:dyDescent="0.25">
      <c r="A482" s="22" t="s">
        <v>418</v>
      </c>
      <c r="B482" s="13">
        <v>317</v>
      </c>
      <c r="C482" s="14">
        <v>0.90320000000000011</v>
      </c>
      <c r="D482" s="14">
        <v>1.8440000000000008E-2</v>
      </c>
      <c r="E482" s="14">
        <v>0</v>
      </c>
      <c r="F482" s="15">
        <v>30.754999999999995</v>
      </c>
    </row>
    <row r="483" spans="1:6" ht="15" customHeight="1" x14ac:dyDescent="0.25">
      <c r="A483" s="22" t="s">
        <v>419</v>
      </c>
      <c r="B483" s="13">
        <v>64</v>
      </c>
      <c r="C483" s="14">
        <v>1.4102399999999997</v>
      </c>
      <c r="D483" s="14">
        <v>1.5199999999999997E-2</v>
      </c>
      <c r="E483" s="14">
        <v>0</v>
      </c>
      <c r="F483" s="15">
        <v>24.065000000000008</v>
      </c>
    </row>
    <row r="484" spans="1:6" ht="15" customHeight="1" x14ac:dyDescent="0.25">
      <c r="A484" s="22" t="s">
        <v>420</v>
      </c>
      <c r="B484" s="13">
        <v>289</v>
      </c>
      <c r="C484" s="14">
        <v>0.74400040000000012</v>
      </c>
      <c r="D484" s="14">
        <v>1.2620000000000003E-2</v>
      </c>
      <c r="E484" s="14">
        <v>4.0000000000000014E-7</v>
      </c>
      <c r="F484" s="15">
        <v>118.46400000000004</v>
      </c>
    </row>
    <row r="485" spans="1:6" ht="15" customHeight="1" x14ac:dyDescent="0.25">
      <c r="A485" s="22" t="s">
        <v>421</v>
      </c>
      <c r="B485" s="13">
        <v>126</v>
      </c>
      <c r="C485" s="14">
        <v>0.39375999999999994</v>
      </c>
      <c r="D485" s="14">
        <v>1.176E-2</v>
      </c>
      <c r="E485" s="14">
        <v>9.6000000000000046E-4</v>
      </c>
      <c r="F485" s="15">
        <v>4.8979999999999979</v>
      </c>
    </row>
    <row r="486" spans="1:6" ht="15" customHeight="1" x14ac:dyDescent="0.25">
      <c r="A486" s="22" t="s">
        <v>422</v>
      </c>
      <c r="B486" s="13">
        <v>80</v>
      </c>
      <c r="C486" s="14">
        <v>0.17651999999999998</v>
      </c>
      <c r="D486" s="14">
        <v>4.1200000000000004E-3</v>
      </c>
      <c r="E486" s="14">
        <v>0</v>
      </c>
      <c r="F486" s="15">
        <v>6.52</v>
      </c>
    </row>
    <row r="487" spans="1:6" ht="15" customHeight="1" x14ac:dyDescent="0.25">
      <c r="A487" s="22" t="s">
        <v>423</v>
      </c>
      <c r="B487" s="13">
        <v>183</v>
      </c>
      <c r="C487" s="14">
        <v>6.0001200000000018E-2</v>
      </c>
      <c r="D487" s="14">
        <v>6.3200000000000027E-3</v>
      </c>
      <c r="E487" s="14">
        <v>0</v>
      </c>
      <c r="F487" s="15">
        <v>11.815799999999999</v>
      </c>
    </row>
    <row r="488" spans="1:6" ht="15" customHeight="1" x14ac:dyDescent="0.25">
      <c r="A488" s="22" t="s">
        <v>424</v>
      </c>
      <c r="B488" s="13">
        <v>193</v>
      </c>
      <c r="C488" s="14">
        <v>7.6079999999999981E-2</v>
      </c>
      <c r="D488" s="14">
        <v>3.7599999999999986E-3</v>
      </c>
      <c r="E488" s="14">
        <v>0</v>
      </c>
      <c r="F488" s="15">
        <v>11.084999999999992</v>
      </c>
    </row>
    <row r="489" spans="1:6" ht="15" customHeight="1" x14ac:dyDescent="0.25">
      <c r="A489" s="22" t="s">
        <v>425</v>
      </c>
      <c r="B489" s="13">
        <v>145</v>
      </c>
      <c r="C489" s="14">
        <v>3.8279999999999995E-2</v>
      </c>
      <c r="D489" s="14">
        <v>2.5200000000000001E-3</v>
      </c>
      <c r="E489" s="14">
        <v>0</v>
      </c>
      <c r="F489" s="15">
        <v>10.77</v>
      </c>
    </row>
    <row r="490" spans="1:6" ht="15" customHeight="1" x14ac:dyDescent="0.25">
      <c r="A490" s="22" t="s">
        <v>426</v>
      </c>
      <c r="B490" s="13">
        <v>511</v>
      </c>
      <c r="C490" s="14">
        <v>1.2595200000000002</v>
      </c>
      <c r="D490" s="14">
        <v>3.4320000000000031E-2</v>
      </c>
      <c r="E490" s="14">
        <v>0</v>
      </c>
      <c r="F490" s="15">
        <v>141.06320000000014</v>
      </c>
    </row>
    <row r="491" spans="1:6" ht="15" customHeight="1" x14ac:dyDescent="0.25">
      <c r="A491" s="22" t="s">
        <v>427</v>
      </c>
      <c r="B491" s="13">
        <v>536</v>
      </c>
      <c r="C491" s="14">
        <v>2.5538840000000032</v>
      </c>
      <c r="D491" s="14">
        <v>7.6251666666666704E-2</v>
      </c>
      <c r="E491" s="14">
        <v>0.23999999999999969</v>
      </c>
      <c r="F491" s="15">
        <v>793.86250000000018</v>
      </c>
    </row>
    <row r="492" spans="1:6" ht="15" customHeight="1" x14ac:dyDescent="0.25">
      <c r="A492" s="22" t="s">
        <v>428</v>
      </c>
      <c r="B492" s="13">
        <v>5</v>
      </c>
      <c r="C492" s="14">
        <v>3.4399999999999995E-3</v>
      </c>
      <c r="D492" s="14">
        <v>0</v>
      </c>
      <c r="E492" s="14">
        <v>0</v>
      </c>
      <c r="F492" s="15">
        <v>6.669999999999999</v>
      </c>
    </row>
    <row r="493" spans="1:6" ht="15" customHeight="1" x14ac:dyDescent="0.25">
      <c r="A493" s="22" t="s">
        <v>429</v>
      </c>
      <c r="B493" s="10">
        <v>209</v>
      </c>
      <c r="C493" s="11">
        <v>4.2902799999999984E-2</v>
      </c>
      <c r="D493" s="11">
        <v>3.7599999999999995E-3</v>
      </c>
      <c r="E493" s="11">
        <v>0</v>
      </c>
      <c r="F493" s="12">
        <v>53.076599999999971</v>
      </c>
    </row>
    <row r="494" spans="1:6" ht="15" customHeight="1" x14ac:dyDescent="0.25">
      <c r="A494" s="22" t="s">
        <v>430</v>
      </c>
      <c r="B494" s="13">
        <v>4</v>
      </c>
      <c r="C494" s="14">
        <v>1.64E-3</v>
      </c>
      <c r="D494" s="14">
        <v>0</v>
      </c>
      <c r="E494" s="14">
        <v>0</v>
      </c>
      <c r="F494" s="15">
        <v>0.91</v>
      </c>
    </row>
    <row r="495" spans="1:6" ht="15" customHeight="1" x14ac:dyDescent="0.25">
      <c r="A495" s="22" t="s">
        <v>431</v>
      </c>
      <c r="B495" s="13">
        <v>12</v>
      </c>
      <c r="C495" s="14">
        <v>1.3080000000000001E-2</v>
      </c>
      <c r="D495" s="14">
        <v>1.2000000000000002E-4</v>
      </c>
      <c r="E495" s="14">
        <v>0</v>
      </c>
      <c r="F495" s="15">
        <v>0.4499999999999999</v>
      </c>
    </row>
    <row r="496" spans="1:6" ht="15" customHeight="1" x14ac:dyDescent="0.25">
      <c r="A496" s="22" t="s">
        <v>432</v>
      </c>
      <c r="B496" s="13">
        <v>35</v>
      </c>
      <c r="C496" s="14">
        <v>5.3599999999999984E-3</v>
      </c>
      <c r="D496" s="14">
        <v>1.3600000000000001E-3</v>
      </c>
      <c r="E496" s="14">
        <v>0</v>
      </c>
      <c r="F496" s="15">
        <v>1.3649999999999998</v>
      </c>
    </row>
    <row r="497" spans="1:6" ht="15" customHeight="1" x14ac:dyDescent="0.25">
      <c r="A497" s="22" t="s">
        <v>433</v>
      </c>
      <c r="B497" s="13">
        <v>4</v>
      </c>
      <c r="C497" s="14">
        <v>4.0000000000000007E-4</v>
      </c>
      <c r="D497" s="14">
        <v>7.9999999999999993E-5</v>
      </c>
      <c r="E497" s="14">
        <v>0</v>
      </c>
      <c r="F497" s="15">
        <v>0.28000000000000003</v>
      </c>
    </row>
    <row r="498" spans="1:6" ht="15" customHeight="1" x14ac:dyDescent="0.25">
      <c r="A498" s="22" t="s">
        <v>434</v>
      </c>
      <c r="B498" s="13">
        <v>2</v>
      </c>
      <c r="C498" s="14">
        <v>8.0000000000000007E-5</v>
      </c>
      <c r="D498" s="14">
        <v>0</v>
      </c>
      <c r="E498" s="14">
        <v>0</v>
      </c>
      <c r="F498" s="15">
        <v>0.02</v>
      </c>
    </row>
    <row r="499" spans="1:6" ht="15" customHeight="1" x14ac:dyDescent="0.25">
      <c r="A499" s="22" t="s">
        <v>435</v>
      </c>
      <c r="B499" s="13">
        <v>29</v>
      </c>
      <c r="C499" s="14">
        <v>4.0000000000000001E-3</v>
      </c>
      <c r="D499" s="14">
        <v>2.8000000000000003E-4</v>
      </c>
      <c r="E499" s="14">
        <v>0</v>
      </c>
      <c r="F499" s="15">
        <v>1.2400000000000002</v>
      </c>
    </row>
    <row r="500" spans="1:6" ht="15" customHeight="1" x14ac:dyDescent="0.25">
      <c r="A500" s="22" t="s">
        <v>436</v>
      </c>
      <c r="B500" s="13">
        <v>44</v>
      </c>
      <c r="C500" s="14">
        <v>7.7819999999999981E-3</v>
      </c>
      <c r="D500" s="14">
        <v>4.0000000000000002E-4</v>
      </c>
      <c r="E500" s="14">
        <v>0</v>
      </c>
      <c r="F500" s="15">
        <v>2.5740999999999996</v>
      </c>
    </row>
    <row r="501" spans="1:6" ht="15" customHeight="1" x14ac:dyDescent="0.25">
      <c r="A501" s="22" t="s">
        <v>437</v>
      </c>
      <c r="B501" s="13">
        <v>38</v>
      </c>
      <c r="C501" s="14">
        <v>4.8399999999999997E-3</v>
      </c>
      <c r="D501" s="14">
        <v>1.6000000000000009E-4</v>
      </c>
      <c r="E501" s="14">
        <v>0</v>
      </c>
      <c r="F501" s="15">
        <v>44.847500000000011</v>
      </c>
    </row>
    <row r="502" spans="1:6" ht="15" customHeight="1" x14ac:dyDescent="0.25">
      <c r="A502" s="22" t="s">
        <v>438</v>
      </c>
      <c r="B502" s="13">
        <v>41</v>
      </c>
      <c r="C502" s="14">
        <v>5.7207999999999981E-3</v>
      </c>
      <c r="D502" s="14">
        <v>1.3600000000000003E-3</v>
      </c>
      <c r="E502" s="14">
        <v>0</v>
      </c>
      <c r="F502" s="15">
        <v>1.3899999999999995</v>
      </c>
    </row>
    <row r="503" spans="1:6" ht="15" customHeight="1" x14ac:dyDescent="0.25">
      <c r="A503" s="22" t="s">
        <v>439</v>
      </c>
      <c r="B503" s="10">
        <v>3</v>
      </c>
      <c r="C503" s="11">
        <v>1.2000000000000001E-3</v>
      </c>
      <c r="D503" s="11">
        <v>0</v>
      </c>
      <c r="E503" s="11">
        <v>0</v>
      </c>
      <c r="F503" s="12">
        <v>0.25</v>
      </c>
    </row>
    <row r="504" spans="1:6" ht="15" customHeight="1" x14ac:dyDescent="0.25">
      <c r="A504" s="22" t="s">
        <v>440</v>
      </c>
      <c r="B504" s="13">
        <v>2</v>
      </c>
      <c r="C504" s="14">
        <v>4.0000000000000002E-4</v>
      </c>
      <c r="D504" s="14">
        <v>0</v>
      </c>
      <c r="E504" s="14">
        <v>0</v>
      </c>
      <c r="F504" s="15">
        <v>0.1</v>
      </c>
    </row>
    <row r="505" spans="1:6" ht="15" customHeight="1" x14ac:dyDescent="0.25">
      <c r="A505" s="22" t="s">
        <v>441</v>
      </c>
      <c r="B505" s="13">
        <v>1</v>
      </c>
      <c r="C505" s="14">
        <v>8.0000000000000004E-4</v>
      </c>
      <c r="D505" s="14">
        <v>0</v>
      </c>
      <c r="E505" s="14">
        <v>0</v>
      </c>
      <c r="F505" s="15">
        <v>0.15</v>
      </c>
    </row>
    <row r="506" spans="1:6" ht="21" customHeight="1" x14ac:dyDescent="0.25">
      <c r="A506" s="22" t="s">
        <v>722</v>
      </c>
      <c r="B506" s="10">
        <f>SUM(B507+B517+B531+B542+B561)</f>
        <v>5999</v>
      </c>
      <c r="C506" s="11">
        <f>SUM(C507+C517+C531+C542+C561)</f>
        <v>15.094761200000004</v>
      </c>
      <c r="D506" s="11">
        <f>SUM(D507+D517+D531+D542+D561)</f>
        <v>0.81269826963956493</v>
      </c>
      <c r="E506" s="11">
        <f>SUM(E507+E517+E531+E542+E561)</f>
        <v>0.65860079999999943</v>
      </c>
      <c r="F506" s="12">
        <f>SUM(F507+F517+F531+F542+F561)</f>
        <v>3808.9766000000054</v>
      </c>
    </row>
    <row r="507" spans="1:6" ht="15" customHeight="1" x14ac:dyDescent="0.25">
      <c r="A507" s="22" t="s">
        <v>442</v>
      </c>
      <c r="B507" s="10">
        <v>1475</v>
      </c>
      <c r="C507" s="11">
        <v>1.5125607999999982</v>
      </c>
      <c r="D507" s="11">
        <v>4.2960000000000019E-2</v>
      </c>
      <c r="E507" s="11">
        <v>0</v>
      </c>
      <c r="F507" s="12">
        <v>153.59549999999999</v>
      </c>
    </row>
    <row r="508" spans="1:6" ht="15" customHeight="1" x14ac:dyDescent="0.25">
      <c r="A508" s="22" t="s">
        <v>696</v>
      </c>
      <c r="B508" s="13">
        <v>256</v>
      </c>
      <c r="C508" s="14">
        <v>5.9680400000000008E-2</v>
      </c>
      <c r="D508" s="14">
        <v>2.1599999999999996E-3</v>
      </c>
      <c r="E508" s="14">
        <v>0</v>
      </c>
      <c r="F508" s="15">
        <v>9.678500000000005</v>
      </c>
    </row>
    <row r="509" spans="1:6" ht="15" customHeight="1" x14ac:dyDescent="0.25">
      <c r="A509" s="22" t="s">
        <v>443</v>
      </c>
      <c r="B509" s="13">
        <v>488</v>
      </c>
      <c r="C509" s="14">
        <v>9.5800000000000024E-2</v>
      </c>
      <c r="D509" s="14">
        <v>1.1240000000000012E-2</v>
      </c>
      <c r="E509" s="14">
        <v>0</v>
      </c>
      <c r="F509" s="15">
        <v>27.064699999999988</v>
      </c>
    </row>
    <row r="510" spans="1:6" ht="15" customHeight="1" x14ac:dyDescent="0.25">
      <c r="A510" s="22" t="s">
        <v>444</v>
      </c>
      <c r="B510" s="13">
        <v>162</v>
      </c>
      <c r="C510" s="14">
        <v>0.6272000000000002</v>
      </c>
      <c r="D510" s="14">
        <v>1.3720000000000005E-2</v>
      </c>
      <c r="E510" s="14">
        <v>0</v>
      </c>
      <c r="F510" s="15">
        <v>45.679999999999978</v>
      </c>
    </row>
    <row r="511" spans="1:6" ht="15" customHeight="1" x14ac:dyDescent="0.25">
      <c r="A511" s="22" t="s">
        <v>230</v>
      </c>
      <c r="B511" s="13">
        <v>30</v>
      </c>
      <c r="C511" s="14">
        <v>1.4239999999999999E-2</v>
      </c>
      <c r="D511" s="14">
        <v>2.8000000000000008E-4</v>
      </c>
      <c r="E511" s="14">
        <v>0</v>
      </c>
      <c r="F511" s="15">
        <v>2.0899999999999994</v>
      </c>
    </row>
    <row r="512" spans="1:6" ht="15" customHeight="1" x14ac:dyDescent="0.25">
      <c r="A512" s="22" t="s">
        <v>445</v>
      </c>
      <c r="B512" s="13">
        <v>152</v>
      </c>
      <c r="C512" s="14">
        <v>4.1400000000000006E-2</v>
      </c>
      <c r="D512" s="14">
        <v>9.999999999999998E-4</v>
      </c>
      <c r="E512" s="14">
        <v>0</v>
      </c>
      <c r="F512" s="15">
        <v>10.954500000000001</v>
      </c>
    </row>
    <row r="513" spans="1:6" ht="15" customHeight="1" x14ac:dyDescent="0.25">
      <c r="A513" s="22" t="s">
        <v>446</v>
      </c>
      <c r="B513" s="13">
        <v>60</v>
      </c>
      <c r="C513" s="14">
        <v>7.6720400000000008E-2</v>
      </c>
      <c r="D513" s="14">
        <v>6.4000000000000005E-4</v>
      </c>
      <c r="E513" s="14">
        <v>0</v>
      </c>
      <c r="F513" s="15">
        <v>6.8699999999999992</v>
      </c>
    </row>
    <row r="514" spans="1:6" ht="15" customHeight="1" x14ac:dyDescent="0.25">
      <c r="A514" s="22" t="s">
        <v>447</v>
      </c>
      <c r="B514" s="13">
        <v>199</v>
      </c>
      <c r="C514" s="14">
        <v>0.10480000000000012</v>
      </c>
      <c r="D514" s="14">
        <v>2.3600000000000001E-3</v>
      </c>
      <c r="E514" s="14">
        <v>0</v>
      </c>
      <c r="F514" s="15">
        <v>8.6526999999999976</v>
      </c>
    </row>
    <row r="515" spans="1:6" ht="15" customHeight="1" x14ac:dyDescent="0.25">
      <c r="A515" s="22" t="s">
        <v>448</v>
      </c>
      <c r="B515" s="13">
        <v>79</v>
      </c>
      <c r="C515" s="14">
        <v>0.29192000000000001</v>
      </c>
      <c r="D515" s="14">
        <v>8.9200000000000008E-3</v>
      </c>
      <c r="E515" s="14">
        <v>0</v>
      </c>
      <c r="F515" s="15">
        <v>33.090600000000002</v>
      </c>
    </row>
    <row r="516" spans="1:6" ht="15" customHeight="1" x14ac:dyDescent="0.25">
      <c r="A516" s="22" t="s">
        <v>449</v>
      </c>
      <c r="B516" s="13">
        <v>49</v>
      </c>
      <c r="C516" s="14">
        <v>0.20079999999999992</v>
      </c>
      <c r="D516" s="14">
        <v>2.6400000000000004E-3</v>
      </c>
      <c r="E516" s="14">
        <v>0</v>
      </c>
      <c r="F516" s="15">
        <v>9.5145000000000017</v>
      </c>
    </row>
    <row r="517" spans="1:6" ht="15" customHeight="1" x14ac:dyDescent="0.25">
      <c r="A517" s="22" t="s">
        <v>450</v>
      </c>
      <c r="B517" s="10">
        <v>1840</v>
      </c>
      <c r="C517" s="11">
        <v>5.1402400000000057</v>
      </c>
      <c r="D517" s="11">
        <v>0.36305382519512047</v>
      </c>
      <c r="E517" s="11">
        <v>7.9999999999999891E-7</v>
      </c>
      <c r="F517" s="12">
        <v>835.52810000000159</v>
      </c>
    </row>
    <row r="518" spans="1:6" ht="15" customHeight="1" x14ac:dyDescent="0.25">
      <c r="A518" s="22" t="s">
        <v>697</v>
      </c>
      <c r="B518" s="13">
        <v>81</v>
      </c>
      <c r="C518" s="14">
        <v>5.5000000000000007E-2</v>
      </c>
      <c r="D518" s="14">
        <v>2.2736842105263162E-3</v>
      </c>
      <c r="E518" s="14">
        <v>0</v>
      </c>
      <c r="F518" s="15">
        <v>14.610000000000001</v>
      </c>
    </row>
    <row r="519" spans="1:6" ht="15" customHeight="1" x14ac:dyDescent="0.25">
      <c r="A519" s="22" t="s">
        <v>451</v>
      </c>
      <c r="B519" s="13">
        <v>105</v>
      </c>
      <c r="C519" s="14">
        <v>8.0399999999999971E-2</v>
      </c>
      <c r="D519" s="14">
        <v>1.1414193548387101E-2</v>
      </c>
      <c r="E519" s="14">
        <v>0</v>
      </c>
      <c r="F519" s="15">
        <v>22.794999999999995</v>
      </c>
    </row>
    <row r="520" spans="1:6" ht="15" customHeight="1" x14ac:dyDescent="0.25">
      <c r="A520" s="22" t="s">
        <v>452</v>
      </c>
      <c r="B520" s="13">
        <v>33</v>
      </c>
      <c r="C520" s="14">
        <v>3.9399999999999998E-2</v>
      </c>
      <c r="D520" s="14">
        <v>2.32E-3</v>
      </c>
      <c r="E520" s="14">
        <v>0</v>
      </c>
      <c r="F520" s="15">
        <v>9.6700999999999979</v>
      </c>
    </row>
    <row r="521" spans="1:6" ht="15" customHeight="1" x14ac:dyDescent="0.25">
      <c r="A521" s="22" t="s">
        <v>453</v>
      </c>
      <c r="B521" s="13">
        <v>97</v>
      </c>
      <c r="C521" s="14">
        <v>8.5000000000000048E-2</v>
      </c>
      <c r="D521" s="14">
        <v>1.7999999999999997E-3</v>
      </c>
      <c r="E521" s="14">
        <v>0</v>
      </c>
      <c r="F521" s="15">
        <v>17.695</v>
      </c>
    </row>
    <row r="522" spans="1:6" ht="15" customHeight="1" x14ac:dyDescent="0.25">
      <c r="A522" s="22" t="s">
        <v>454</v>
      </c>
      <c r="B522" s="13">
        <v>235</v>
      </c>
      <c r="C522" s="14">
        <v>0.37671999999999967</v>
      </c>
      <c r="D522" s="14">
        <v>2.097333333333333E-2</v>
      </c>
      <c r="E522" s="14">
        <v>0</v>
      </c>
      <c r="F522" s="15">
        <v>108.15500000000003</v>
      </c>
    </row>
    <row r="523" spans="1:6" ht="15" customHeight="1" x14ac:dyDescent="0.25">
      <c r="A523" s="22" t="s">
        <v>455</v>
      </c>
      <c r="B523" s="13">
        <v>383</v>
      </c>
      <c r="C523" s="14">
        <v>0.84668000000000054</v>
      </c>
      <c r="D523" s="14">
        <v>0.12005696369636966</v>
      </c>
      <c r="E523" s="14">
        <v>8.0000000000000123E-7</v>
      </c>
      <c r="F523" s="15">
        <v>168.57899999999998</v>
      </c>
    </row>
    <row r="524" spans="1:6" ht="15" customHeight="1" x14ac:dyDescent="0.25">
      <c r="A524" s="22" t="s">
        <v>391</v>
      </c>
      <c r="B524" s="13">
        <v>270</v>
      </c>
      <c r="C524" s="14">
        <v>1.14828</v>
      </c>
      <c r="D524" s="14">
        <v>0.11242065040650399</v>
      </c>
      <c r="E524" s="14">
        <v>0</v>
      </c>
      <c r="F524" s="15">
        <v>192.21400000000003</v>
      </c>
    </row>
    <row r="525" spans="1:6" ht="15" customHeight="1" x14ac:dyDescent="0.25">
      <c r="A525" s="22" t="s">
        <v>456</v>
      </c>
      <c r="B525" s="13">
        <v>122</v>
      </c>
      <c r="C525" s="14">
        <v>0.16972000000000001</v>
      </c>
      <c r="D525" s="14">
        <v>1.0201666666666666E-2</v>
      </c>
      <c r="E525" s="14">
        <v>0</v>
      </c>
      <c r="F525" s="15">
        <v>50.66999999999998</v>
      </c>
    </row>
    <row r="526" spans="1:6" ht="15" customHeight="1" x14ac:dyDescent="0.25">
      <c r="A526" s="22" t="s">
        <v>457</v>
      </c>
      <c r="B526" s="13">
        <v>69</v>
      </c>
      <c r="C526" s="14">
        <v>0.39359999999999989</v>
      </c>
      <c r="D526" s="14">
        <v>2.3719999999999995E-2</v>
      </c>
      <c r="E526" s="14">
        <v>0</v>
      </c>
      <c r="F526" s="15">
        <v>57.819999999999979</v>
      </c>
    </row>
    <row r="527" spans="1:6" ht="15" customHeight="1" x14ac:dyDescent="0.25">
      <c r="A527" s="22" t="s">
        <v>458</v>
      </c>
      <c r="B527" s="13">
        <v>173</v>
      </c>
      <c r="C527" s="14">
        <v>1.2773200000000002</v>
      </c>
      <c r="D527" s="14">
        <v>1.4820000000000002E-2</v>
      </c>
      <c r="E527" s="14">
        <v>0</v>
      </c>
      <c r="F527" s="15">
        <v>92.800000000000054</v>
      </c>
    </row>
    <row r="528" spans="1:6" ht="15" customHeight="1" x14ac:dyDescent="0.25">
      <c r="A528" s="22" t="s">
        <v>459</v>
      </c>
      <c r="B528" s="13">
        <v>56</v>
      </c>
      <c r="C528" s="14">
        <v>2.9879999999999997E-2</v>
      </c>
      <c r="D528" s="14">
        <v>2.5999999999999999E-3</v>
      </c>
      <c r="E528" s="14">
        <v>0</v>
      </c>
      <c r="F528" s="15">
        <v>5.36</v>
      </c>
    </row>
    <row r="529" spans="1:6" ht="15" customHeight="1" x14ac:dyDescent="0.25">
      <c r="A529" s="22" t="s">
        <v>460</v>
      </c>
      <c r="B529" s="13">
        <v>68</v>
      </c>
      <c r="C529" s="14">
        <v>2.6599999999999999E-2</v>
      </c>
      <c r="D529" s="14">
        <v>2.6800000000000005E-3</v>
      </c>
      <c r="E529" s="14">
        <v>0</v>
      </c>
      <c r="F529" s="15">
        <v>5.9499999999999966</v>
      </c>
    </row>
    <row r="530" spans="1:6" ht="15" customHeight="1" x14ac:dyDescent="0.25">
      <c r="A530" s="22" t="s">
        <v>125</v>
      </c>
      <c r="B530" s="13">
        <v>148</v>
      </c>
      <c r="C530" s="14">
        <v>0.61164000000000018</v>
      </c>
      <c r="D530" s="14">
        <v>3.7773333333333332E-2</v>
      </c>
      <c r="E530" s="14">
        <v>0</v>
      </c>
      <c r="F530" s="15">
        <v>89.210000000000022</v>
      </c>
    </row>
    <row r="531" spans="1:6" ht="15" customHeight="1" x14ac:dyDescent="0.25">
      <c r="A531" s="22" t="s">
        <v>461</v>
      </c>
      <c r="B531" s="10">
        <v>395</v>
      </c>
      <c r="C531" s="11">
        <v>0.97456000000000031</v>
      </c>
      <c r="D531" s="11">
        <v>6.1190000000000029E-2</v>
      </c>
      <c r="E531" s="11">
        <v>0</v>
      </c>
      <c r="F531" s="12">
        <v>162.43449999999993</v>
      </c>
    </row>
    <row r="532" spans="1:6" ht="15" customHeight="1" x14ac:dyDescent="0.25">
      <c r="A532" s="22" t="s">
        <v>698</v>
      </c>
      <c r="B532" s="13">
        <v>16</v>
      </c>
      <c r="C532" s="14">
        <v>1.3320000000000002E-2</v>
      </c>
      <c r="D532" s="14">
        <v>7.1999999999999983E-4</v>
      </c>
      <c r="E532" s="14">
        <v>0</v>
      </c>
      <c r="F532" s="15">
        <v>1.03</v>
      </c>
    </row>
    <row r="533" spans="1:6" ht="15" customHeight="1" x14ac:dyDescent="0.25">
      <c r="A533" s="22" t="s">
        <v>462</v>
      </c>
      <c r="B533" s="13">
        <v>38</v>
      </c>
      <c r="C533" s="14">
        <v>0.59176000000000006</v>
      </c>
      <c r="D533" s="14">
        <v>4.5640000000000014E-2</v>
      </c>
      <c r="E533" s="14">
        <v>0</v>
      </c>
      <c r="F533" s="15">
        <v>88.829999999999956</v>
      </c>
    </row>
    <row r="534" spans="1:6" ht="15" customHeight="1" x14ac:dyDescent="0.25">
      <c r="A534" s="22" t="s">
        <v>463</v>
      </c>
      <c r="B534" s="13">
        <v>73</v>
      </c>
      <c r="C534" s="14">
        <v>3.9520000000000007E-2</v>
      </c>
      <c r="D534" s="14">
        <v>1.3200000000000002E-3</v>
      </c>
      <c r="E534" s="14">
        <v>0</v>
      </c>
      <c r="F534" s="15">
        <v>9.3999999999999986</v>
      </c>
    </row>
    <row r="535" spans="1:6" ht="15" customHeight="1" x14ac:dyDescent="0.25">
      <c r="A535" s="22" t="s">
        <v>68</v>
      </c>
      <c r="B535" s="13">
        <v>12</v>
      </c>
      <c r="C535" s="14">
        <v>7.6799999999999993E-3</v>
      </c>
      <c r="D535" s="14">
        <v>2.7999999999999998E-4</v>
      </c>
      <c r="E535" s="14">
        <v>0</v>
      </c>
      <c r="F535" s="15">
        <v>0.69</v>
      </c>
    </row>
    <row r="536" spans="1:6" ht="15" customHeight="1" x14ac:dyDescent="0.25">
      <c r="A536" s="22" t="s">
        <v>464</v>
      </c>
      <c r="B536" s="13">
        <v>20</v>
      </c>
      <c r="C536" s="14">
        <v>3.6680000000000004E-2</v>
      </c>
      <c r="D536" s="14">
        <v>4.749999999999999E-3</v>
      </c>
      <c r="E536" s="14">
        <v>0</v>
      </c>
      <c r="F536" s="15">
        <v>4.0374999999999996</v>
      </c>
    </row>
    <row r="537" spans="1:6" ht="15" customHeight="1" x14ac:dyDescent="0.25">
      <c r="A537" s="22" t="s">
        <v>465</v>
      </c>
      <c r="B537" s="13">
        <v>75</v>
      </c>
      <c r="C537" s="14">
        <v>2.2400000000000003E-2</v>
      </c>
      <c r="D537" s="14">
        <v>3.5999999999999997E-4</v>
      </c>
      <c r="E537" s="14">
        <v>0</v>
      </c>
      <c r="F537" s="15">
        <v>9.9500000000000011</v>
      </c>
    </row>
    <row r="538" spans="1:6" ht="15" customHeight="1" x14ac:dyDescent="0.25">
      <c r="A538" s="22" t="s">
        <v>466</v>
      </c>
      <c r="B538" s="13">
        <v>22</v>
      </c>
      <c r="C538" s="14">
        <v>6.1600000000000023E-3</v>
      </c>
      <c r="D538" s="14">
        <v>1.5199999999999999E-3</v>
      </c>
      <c r="E538" s="14">
        <v>0</v>
      </c>
      <c r="F538" s="15">
        <v>1.8100000000000003</v>
      </c>
    </row>
    <row r="539" spans="1:6" ht="15" customHeight="1" x14ac:dyDescent="0.25">
      <c r="A539" s="22" t="s">
        <v>467</v>
      </c>
      <c r="B539" s="13">
        <v>2</v>
      </c>
      <c r="C539" s="14">
        <v>4.0000000000000007E-4</v>
      </c>
      <c r="D539" s="14">
        <v>0</v>
      </c>
      <c r="E539" s="14">
        <v>0</v>
      </c>
      <c r="F539" s="15">
        <v>0.02</v>
      </c>
    </row>
    <row r="540" spans="1:6" ht="15" customHeight="1" x14ac:dyDescent="0.25">
      <c r="A540" s="22" t="s">
        <v>468</v>
      </c>
      <c r="B540" s="13">
        <v>95</v>
      </c>
      <c r="C540" s="14">
        <v>7.5679999999999997E-2</v>
      </c>
      <c r="D540" s="14">
        <v>2.0799999999999998E-3</v>
      </c>
      <c r="E540" s="14">
        <v>0</v>
      </c>
      <c r="F540" s="15">
        <v>4.8769999999999971</v>
      </c>
    </row>
    <row r="541" spans="1:6" ht="15" customHeight="1" x14ac:dyDescent="0.25">
      <c r="A541" s="22" t="s">
        <v>469</v>
      </c>
      <c r="B541" s="13">
        <v>42</v>
      </c>
      <c r="C541" s="14">
        <v>0.18096000000000007</v>
      </c>
      <c r="D541" s="14">
        <v>4.5199999999999997E-3</v>
      </c>
      <c r="E541" s="14">
        <v>0</v>
      </c>
      <c r="F541" s="15">
        <v>41.79</v>
      </c>
    </row>
    <row r="542" spans="1:6" ht="15" customHeight="1" x14ac:dyDescent="0.25">
      <c r="A542" s="22" t="s">
        <v>470</v>
      </c>
      <c r="B542" s="10">
        <v>1906</v>
      </c>
      <c r="C542" s="11">
        <v>3.0567599999999993</v>
      </c>
      <c r="D542" s="11">
        <v>0.26562444444444439</v>
      </c>
      <c r="E542" s="11">
        <v>0.45799999999999941</v>
      </c>
      <c r="F542" s="12">
        <v>2303.4485000000036</v>
      </c>
    </row>
    <row r="543" spans="1:6" ht="15" customHeight="1" x14ac:dyDescent="0.25">
      <c r="A543" s="22" t="s">
        <v>471</v>
      </c>
      <c r="B543" s="13">
        <v>480</v>
      </c>
      <c r="C543" s="14">
        <v>0.12347999999999995</v>
      </c>
      <c r="D543" s="14">
        <v>2.0699999999999982E-2</v>
      </c>
      <c r="E543" s="14">
        <v>0</v>
      </c>
      <c r="F543" s="15">
        <v>28.235699999999984</v>
      </c>
    </row>
    <row r="544" spans="1:6" ht="15" customHeight="1" x14ac:dyDescent="0.25">
      <c r="A544" s="22" t="s">
        <v>472</v>
      </c>
      <c r="B544" s="13">
        <v>102</v>
      </c>
      <c r="C544" s="14">
        <v>1.8120000000000001E-2</v>
      </c>
      <c r="D544" s="14">
        <v>2.0000000000000001E-4</v>
      </c>
      <c r="E544" s="14">
        <v>0</v>
      </c>
      <c r="F544" s="15">
        <v>3.9299999999999997</v>
      </c>
    </row>
    <row r="545" spans="1:6" ht="15" customHeight="1" x14ac:dyDescent="0.25">
      <c r="A545" s="22" t="s">
        <v>473</v>
      </c>
      <c r="B545" s="13">
        <v>126</v>
      </c>
      <c r="C545" s="14">
        <v>0.13504000000000002</v>
      </c>
      <c r="D545" s="14">
        <v>5.0400000000000011E-3</v>
      </c>
      <c r="E545" s="14">
        <v>0</v>
      </c>
      <c r="F545" s="15">
        <v>17.644999999999996</v>
      </c>
    </row>
    <row r="546" spans="1:6" ht="15" customHeight="1" x14ac:dyDescent="0.25">
      <c r="A546" s="22" t="s">
        <v>474</v>
      </c>
      <c r="B546" s="13">
        <v>15</v>
      </c>
      <c r="C546" s="14">
        <v>7.92E-3</v>
      </c>
      <c r="D546" s="14">
        <v>5.5999999999999995E-4</v>
      </c>
      <c r="E546" s="14">
        <v>0</v>
      </c>
      <c r="F546" s="15">
        <v>3.12</v>
      </c>
    </row>
    <row r="547" spans="1:6" ht="15" customHeight="1" x14ac:dyDescent="0.25">
      <c r="A547" s="22" t="s">
        <v>475</v>
      </c>
      <c r="B547" s="13">
        <v>57</v>
      </c>
      <c r="C547" s="14">
        <v>0.33772000000000002</v>
      </c>
      <c r="D547" s="14">
        <v>0.1907644444444444</v>
      </c>
      <c r="E547" s="14">
        <v>8.0000000000000019E-3</v>
      </c>
      <c r="F547" s="15">
        <v>45.095000000000006</v>
      </c>
    </row>
    <row r="548" spans="1:6" ht="15" customHeight="1" x14ac:dyDescent="0.25">
      <c r="A548" s="22" t="s">
        <v>100</v>
      </c>
      <c r="B548" s="13">
        <v>339</v>
      </c>
      <c r="C548" s="14">
        <v>9.2000000000000054E-2</v>
      </c>
      <c r="D548" s="14">
        <v>5.0400000000000019E-3</v>
      </c>
      <c r="E548" s="14">
        <v>0</v>
      </c>
      <c r="F548" s="15">
        <v>20.1905</v>
      </c>
    </row>
    <row r="549" spans="1:6" ht="15" customHeight="1" x14ac:dyDescent="0.25">
      <c r="A549" s="22" t="s">
        <v>476</v>
      </c>
      <c r="B549" s="13">
        <v>83</v>
      </c>
      <c r="C549" s="14">
        <v>2.8200000000000003E-2</v>
      </c>
      <c r="D549" s="14">
        <v>3.2800000000000004E-3</v>
      </c>
      <c r="E549" s="14">
        <v>0</v>
      </c>
      <c r="F549" s="15">
        <v>6.5619999999999994</v>
      </c>
    </row>
    <row r="550" spans="1:6" ht="15" customHeight="1" x14ac:dyDescent="0.25">
      <c r="A550" s="22" t="s">
        <v>477</v>
      </c>
      <c r="B550" s="13">
        <v>220</v>
      </c>
      <c r="C550" s="14">
        <v>0.13811999999999997</v>
      </c>
      <c r="D550" s="14">
        <v>9.8799999999999964E-3</v>
      </c>
      <c r="E550" s="14">
        <v>0</v>
      </c>
      <c r="F550" s="15">
        <v>16.590200000000003</v>
      </c>
    </row>
    <row r="551" spans="1:6" ht="15" customHeight="1" x14ac:dyDescent="0.25">
      <c r="A551" s="22" t="s">
        <v>478</v>
      </c>
      <c r="B551" s="13">
        <v>162</v>
      </c>
      <c r="C551" s="14">
        <v>1.1510799999999997</v>
      </c>
      <c r="D551" s="14">
        <v>1.2640000000000002E-2</v>
      </c>
      <c r="E551" s="14">
        <v>0</v>
      </c>
      <c r="F551" s="15">
        <v>29.095100000000006</v>
      </c>
    </row>
    <row r="552" spans="1:6" ht="15" customHeight="1" x14ac:dyDescent="0.25">
      <c r="A552" s="22" t="s">
        <v>479</v>
      </c>
      <c r="B552" s="13">
        <v>20</v>
      </c>
      <c r="C552" s="14">
        <v>9.5519999999999994E-2</v>
      </c>
      <c r="D552" s="14">
        <v>5.5999999999999995E-4</v>
      </c>
      <c r="E552" s="14">
        <v>0</v>
      </c>
      <c r="F552" s="15">
        <v>15.049999999999999</v>
      </c>
    </row>
    <row r="553" spans="1:6" ht="15" customHeight="1" x14ac:dyDescent="0.25">
      <c r="A553" s="22" t="s">
        <v>480</v>
      </c>
      <c r="B553" s="13">
        <v>22</v>
      </c>
      <c r="C553" s="14">
        <v>1.6839999999999997E-2</v>
      </c>
      <c r="D553" s="14">
        <v>2.3999999999999998E-3</v>
      </c>
      <c r="E553" s="14">
        <v>0</v>
      </c>
      <c r="F553" s="15">
        <v>3.2999999999999994</v>
      </c>
    </row>
    <row r="554" spans="1:6" ht="15" customHeight="1" x14ac:dyDescent="0.25">
      <c r="A554" s="22" t="s">
        <v>481</v>
      </c>
      <c r="B554" s="13">
        <v>22</v>
      </c>
      <c r="C554" s="14">
        <v>4.7640000000000002E-2</v>
      </c>
      <c r="D554" s="14">
        <v>1.48E-3</v>
      </c>
      <c r="E554" s="14">
        <v>0</v>
      </c>
      <c r="F554" s="15">
        <v>14.950000000000003</v>
      </c>
    </row>
    <row r="555" spans="1:6" ht="15" customHeight="1" x14ac:dyDescent="0.25">
      <c r="A555" s="22" t="s">
        <v>482</v>
      </c>
      <c r="B555" s="13">
        <v>101</v>
      </c>
      <c r="C555" s="14">
        <v>5.0639999999999991E-2</v>
      </c>
      <c r="D555" s="14">
        <v>9.9999999999999959E-4</v>
      </c>
      <c r="E555" s="14">
        <v>0</v>
      </c>
      <c r="F555" s="15">
        <v>8.2800000000000029</v>
      </c>
    </row>
    <row r="556" spans="1:6" ht="15" customHeight="1" x14ac:dyDescent="0.25">
      <c r="A556" s="22" t="s">
        <v>483</v>
      </c>
      <c r="B556" s="13">
        <v>25</v>
      </c>
      <c r="C556" s="14">
        <v>0.47447999999999996</v>
      </c>
      <c r="D556" s="14">
        <v>6.1666666666666658E-3</v>
      </c>
      <c r="E556" s="14">
        <v>0.45000000000000007</v>
      </c>
      <c r="F556" s="15">
        <v>2027.2499999999998</v>
      </c>
    </row>
    <row r="557" spans="1:6" ht="15" customHeight="1" x14ac:dyDescent="0.25">
      <c r="A557" s="22" t="s">
        <v>484</v>
      </c>
      <c r="B557" s="13">
        <v>83</v>
      </c>
      <c r="C557" s="14">
        <v>3.916E-2</v>
      </c>
      <c r="D557" s="14">
        <v>1.4400000000000001E-3</v>
      </c>
      <c r="E557" s="14">
        <v>0</v>
      </c>
      <c r="F557" s="15">
        <v>6.8599999999999994</v>
      </c>
    </row>
    <row r="558" spans="1:6" ht="15" customHeight="1" x14ac:dyDescent="0.25">
      <c r="A558" s="22" t="s">
        <v>485</v>
      </c>
      <c r="B558" s="13">
        <v>36</v>
      </c>
      <c r="C558" s="14">
        <v>3.4720000000000008E-2</v>
      </c>
      <c r="D558" s="14">
        <v>1.64E-3</v>
      </c>
      <c r="E558" s="14">
        <v>0</v>
      </c>
      <c r="F558" s="15">
        <v>4.9949999999999992</v>
      </c>
    </row>
    <row r="559" spans="1:6" ht="15" customHeight="1" x14ac:dyDescent="0.25">
      <c r="A559" s="22" t="s">
        <v>486</v>
      </c>
      <c r="B559" s="13">
        <v>3</v>
      </c>
      <c r="C559" s="14">
        <v>4.6800000000000001E-3</v>
      </c>
      <c r="D559" s="14">
        <v>0</v>
      </c>
      <c r="E559" s="14">
        <v>0</v>
      </c>
      <c r="F559" s="15">
        <v>0.36</v>
      </c>
    </row>
    <row r="560" spans="1:6" ht="15" customHeight="1" x14ac:dyDescent="0.25">
      <c r="A560" s="22" t="s">
        <v>75</v>
      </c>
      <c r="B560" s="13">
        <v>10</v>
      </c>
      <c r="C560" s="14">
        <v>0.26140000000000002</v>
      </c>
      <c r="D560" s="14">
        <v>2.8333333333333335E-3</v>
      </c>
      <c r="E560" s="14">
        <v>0</v>
      </c>
      <c r="F560" s="15">
        <v>51.939999999999991</v>
      </c>
    </row>
    <row r="561" spans="1:6" ht="15" customHeight="1" x14ac:dyDescent="0.25">
      <c r="A561" s="22" t="s">
        <v>487</v>
      </c>
      <c r="B561" s="10">
        <v>383</v>
      </c>
      <c r="C561" s="11">
        <v>4.4106403999999992</v>
      </c>
      <c r="D561" s="11">
        <v>7.9869999999999997E-2</v>
      </c>
      <c r="E561" s="11">
        <v>0.20060000000000006</v>
      </c>
      <c r="F561" s="12">
        <v>353.97000000000008</v>
      </c>
    </row>
    <row r="562" spans="1:6" ht="15" customHeight="1" x14ac:dyDescent="0.25">
      <c r="A562" s="22" t="s">
        <v>699</v>
      </c>
      <c r="B562" s="13">
        <v>82</v>
      </c>
      <c r="C562" s="14">
        <v>4.5360000000000018E-2</v>
      </c>
      <c r="D562" s="14">
        <v>7.5999999999999983E-3</v>
      </c>
      <c r="E562" s="14">
        <v>4.0000000000000013E-4</v>
      </c>
      <c r="F562" s="15">
        <v>7.56</v>
      </c>
    </row>
    <row r="563" spans="1:6" ht="15" customHeight="1" x14ac:dyDescent="0.25">
      <c r="A563" s="22" t="s">
        <v>488</v>
      </c>
      <c r="B563" s="13">
        <v>15</v>
      </c>
      <c r="C563" s="14">
        <v>6.6680000000000003E-2</v>
      </c>
      <c r="D563" s="14">
        <v>1.56E-3</v>
      </c>
      <c r="E563" s="14">
        <v>0</v>
      </c>
      <c r="F563" s="15">
        <v>37.169999999999995</v>
      </c>
    </row>
    <row r="564" spans="1:6" ht="15" customHeight="1" x14ac:dyDescent="0.25">
      <c r="A564" s="22" t="s">
        <v>489</v>
      </c>
      <c r="B564" s="13">
        <v>55</v>
      </c>
      <c r="C564" s="14">
        <v>0.22543999999999997</v>
      </c>
      <c r="D564" s="14">
        <v>2.0000000000000001E-4</v>
      </c>
      <c r="E564" s="14">
        <v>0.2</v>
      </c>
      <c r="F564" s="15">
        <v>23.570000000000004</v>
      </c>
    </row>
    <row r="565" spans="1:6" ht="15" customHeight="1" x14ac:dyDescent="0.25">
      <c r="A565" s="22" t="s">
        <v>490</v>
      </c>
      <c r="B565" s="13">
        <v>16</v>
      </c>
      <c r="C565" s="14">
        <v>2.4999999999999994E-2</v>
      </c>
      <c r="D565" s="14">
        <v>2.0400000000000001E-3</v>
      </c>
      <c r="E565" s="14">
        <v>0</v>
      </c>
      <c r="F565" s="15">
        <v>3.12</v>
      </c>
    </row>
    <row r="566" spans="1:6" ht="15" customHeight="1" x14ac:dyDescent="0.25">
      <c r="A566" s="22" t="s">
        <v>491</v>
      </c>
      <c r="B566" s="13">
        <v>32</v>
      </c>
      <c r="C566" s="14">
        <v>2.7840000000000014E-2</v>
      </c>
      <c r="D566" s="14">
        <v>1.7599999999999998E-3</v>
      </c>
      <c r="E566" s="14">
        <v>0</v>
      </c>
      <c r="F566" s="15">
        <v>5.7649999999999997</v>
      </c>
    </row>
    <row r="567" spans="1:6" ht="15" customHeight="1" x14ac:dyDescent="0.25">
      <c r="A567" s="22" t="s">
        <v>492</v>
      </c>
      <c r="B567" s="13">
        <v>60</v>
      </c>
      <c r="C567" s="14">
        <v>2.8653204000000003</v>
      </c>
      <c r="D567" s="14">
        <v>4.8690000000000004E-2</v>
      </c>
      <c r="E567" s="14">
        <v>0</v>
      </c>
      <c r="F567" s="15">
        <v>229.42499999999995</v>
      </c>
    </row>
    <row r="568" spans="1:6" ht="15" customHeight="1" x14ac:dyDescent="0.25">
      <c r="A568" s="22" t="s">
        <v>493</v>
      </c>
      <c r="B568" s="13">
        <v>3</v>
      </c>
      <c r="C568" s="14">
        <v>7.9999999999999993E-4</v>
      </c>
      <c r="D568" s="14">
        <v>0</v>
      </c>
      <c r="E568" s="14">
        <v>0</v>
      </c>
      <c r="F568" s="15">
        <v>0.14000000000000001</v>
      </c>
    </row>
    <row r="569" spans="1:6" ht="15" customHeight="1" x14ac:dyDescent="0.25">
      <c r="A569" s="22" t="s">
        <v>494</v>
      </c>
      <c r="B569" s="13">
        <v>37</v>
      </c>
      <c r="C569" s="14">
        <v>0.49163999999999997</v>
      </c>
      <c r="D569" s="14">
        <v>1.0140000000000003E-2</v>
      </c>
      <c r="E569" s="14">
        <v>0</v>
      </c>
      <c r="F569" s="15">
        <v>22.675000000000001</v>
      </c>
    </row>
    <row r="570" spans="1:6" ht="15" customHeight="1" x14ac:dyDescent="0.25">
      <c r="A570" s="22" t="s">
        <v>353</v>
      </c>
      <c r="B570" s="13">
        <v>83</v>
      </c>
      <c r="C570" s="14">
        <v>0.66256000000000015</v>
      </c>
      <c r="D570" s="14">
        <v>7.8799999999999981E-3</v>
      </c>
      <c r="E570" s="14">
        <v>2.0000000000000001E-4</v>
      </c>
      <c r="F570" s="15">
        <v>24.544999999999991</v>
      </c>
    </row>
    <row r="571" spans="1:6" ht="21" customHeight="1" x14ac:dyDescent="0.25">
      <c r="A571" s="22" t="s">
        <v>14</v>
      </c>
      <c r="B571" s="10">
        <f>SUM(B572+B578+B591+B600+B608+B622+B631+B637+B644+B653+B670+B683)</f>
        <v>6376</v>
      </c>
      <c r="C571" s="11">
        <f>SUM(C572+C578+C591+C600+C608+C622+C631+C637+C644+C653+C670+C683)</f>
        <v>11.095656</v>
      </c>
      <c r="D571" s="11">
        <f>SUM(D572+D578+D591+D600+D608+D622+D631+D637+D644+D653+D670+D683)</f>
        <v>0.35880812499999981</v>
      </c>
      <c r="E571" s="11">
        <f>SUM(E572+E578+E591+E600+E608+E622+E631+E637+E644+E653+E670+E683)</f>
        <v>2.0896080000000015</v>
      </c>
      <c r="F571" s="12">
        <f>SUM(F572+F578+F591+F600+F608+F622+F631+F637+F644+F653+F670+F683)</f>
        <v>1695.5054</v>
      </c>
    </row>
    <row r="572" spans="1:6" ht="15" customHeight="1" x14ac:dyDescent="0.25">
      <c r="A572" s="22" t="s">
        <v>495</v>
      </c>
      <c r="B572" s="10">
        <v>348</v>
      </c>
      <c r="C572" s="11">
        <v>0.4202559999999998</v>
      </c>
      <c r="D572" s="11">
        <v>1.1186666666666662E-2</v>
      </c>
      <c r="E572" s="11">
        <v>2.0000000000000039E-2</v>
      </c>
      <c r="F572" s="12">
        <v>66.200600000000037</v>
      </c>
    </row>
    <row r="573" spans="1:6" ht="15" customHeight="1" x14ac:dyDescent="0.25">
      <c r="A573" s="22" t="s">
        <v>700</v>
      </c>
      <c r="B573" s="13">
        <v>129</v>
      </c>
      <c r="C573" s="14">
        <v>5.2600000000000015E-2</v>
      </c>
      <c r="D573" s="14">
        <v>1.4400000000000001E-3</v>
      </c>
      <c r="E573" s="14">
        <v>0</v>
      </c>
      <c r="F573" s="15">
        <v>15.722399999999997</v>
      </c>
    </row>
    <row r="574" spans="1:6" ht="15" customHeight="1" x14ac:dyDescent="0.25">
      <c r="A574" s="22" t="s">
        <v>496</v>
      </c>
      <c r="B574" s="13">
        <v>42</v>
      </c>
      <c r="C574" s="14">
        <v>1.5720000000000005E-2</v>
      </c>
      <c r="D574" s="14">
        <v>0</v>
      </c>
      <c r="E574" s="14">
        <v>0</v>
      </c>
      <c r="F574" s="15">
        <v>3.9149999999999996</v>
      </c>
    </row>
    <row r="575" spans="1:6" ht="15" customHeight="1" x14ac:dyDescent="0.25">
      <c r="A575" s="22" t="s">
        <v>497</v>
      </c>
      <c r="B575" s="13">
        <v>45</v>
      </c>
      <c r="C575" s="14">
        <v>0.17484</v>
      </c>
      <c r="D575" s="14">
        <v>0</v>
      </c>
      <c r="E575" s="14">
        <v>0</v>
      </c>
      <c r="F575" s="15">
        <v>21.655000000000005</v>
      </c>
    </row>
    <row r="576" spans="1:6" ht="15" customHeight="1" x14ac:dyDescent="0.25">
      <c r="A576" s="22" t="s">
        <v>498</v>
      </c>
      <c r="B576" s="13">
        <v>27</v>
      </c>
      <c r="C576" s="14">
        <v>0.15984000000000001</v>
      </c>
      <c r="D576" s="14">
        <v>9.6666666666666654E-3</v>
      </c>
      <c r="E576" s="14">
        <v>2.0000000000000004E-2</v>
      </c>
      <c r="F576" s="15">
        <v>20.1675</v>
      </c>
    </row>
    <row r="577" spans="1:6" ht="15" customHeight="1" x14ac:dyDescent="0.25">
      <c r="A577" s="22" t="s">
        <v>499</v>
      </c>
      <c r="B577" s="13">
        <v>105</v>
      </c>
      <c r="C577" s="14">
        <v>1.7256000000000001E-2</v>
      </c>
      <c r="D577" s="14">
        <v>7.9999999999999993E-5</v>
      </c>
      <c r="E577" s="14">
        <v>0</v>
      </c>
      <c r="F577" s="15">
        <v>4.7407000000000012</v>
      </c>
    </row>
    <row r="578" spans="1:6" ht="15" customHeight="1" x14ac:dyDescent="0.25">
      <c r="A578" s="22" t="s">
        <v>500</v>
      </c>
      <c r="B578" s="10">
        <v>420</v>
      </c>
      <c r="C578" s="11">
        <v>3.9612800000000017</v>
      </c>
      <c r="D578" s="11">
        <v>4.1199999999999994E-2</v>
      </c>
      <c r="E578" s="11">
        <v>2.0092080000000014</v>
      </c>
      <c r="F578" s="12">
        <v>614.87750000000017</v>
      </c>
    </row>
    <row r="579" spans="1:6" ht="15" customHeight="1" x14ac:dyDescent="0.25">
      <c r="A579" s="22" t="s">
        <v>701</v>
      </c>
      <c r="B579" s="13">
        <v>27</v>
      </c>
      <c r="C579" s="14">
        <v>1.0426</v>
      </c>
      <c r="D579" s="14">
        <v>2.3200000000000004E-3</v>
      </c>
      <c r="E579" s="14">
        <v>1.0000000000000002</v>
      </c>
      <c r="F579" s="15">
        <v>154.55500000000004</v>
      </c>
    </row>
    <row r="580" spans="1:6" ht="15" customHeight="1" x14ac:dyDescent="0.25">
      <c r="A580" s="22" t="s">
        <v>501</v>
      </c>
      <c r="B580" s="13">
        <v>8</v>
      </c>
      <c r="C580" s="14">
        <v>2.96E-3</v>
      </c>
      <c r="D580" s="14">
        <v>1.6000000000000001E-4</v>
      </c>
      <c r="E580" s="14">
        <v>0</v>
      </c>
      <c r="F580" s="15">
        <v>0.96</v>
      </c>
    </row>
    <row r="581" spans="1:6" ht="15" customHeight="1" x14ac:dyDescent="0.25">
      <c r="A581" s="22" t="s">
        <v>502</v>
      </c>
      <c r="B581" s="13">
        <v>44</v>
      </c>
      <c r="C581" s="14">
        <v>6.5040000000000014E-2</v>
      </c>
      <c r="D581" s="14">
        <v>3.8400000000000001E-3</v>
      </c>
      <c r="E581" s="14">
        <v>3.2000000000000002E-3</v>
      </c>
      <c r="F581" s="15">
        <v>19.887500000000003</v>
      </c>
    </row>
    <row r="582" spans="1:6" ht="15" customHeight="1" x14ac:dyDescent="0.25">
      <c r="A582" s="22" t="s">
        <v>503</v>
      </c>
      <c r="B582" s="13">
        <v>18</v>
      </c>
      <c r="C582" s="14">
        <v>4.3560000000000001E-2</v>
      </c>
      <c r="D582" s="14">
        <v>4.000000000000001E-3</v>
      </c>
      <c r="E582" s="14">
        <v>0</v>
      </c>
      <c r="F582" s="15">
        <v>20.48</v>
      </c>
    </row>
    <row r="583" spans="1:6" ht="15" customHeight="1" x14ac:dyDescent="0.25">
      <c r="A583" s="22" t="s">
        <v>79</v>
      </c>
      <c r="B583" s="13">
        <v>80</v>
      </c>
      <c r="C583" s="14">
        <v>5.4799999999999988E-2</v>
      </c>
      <c r="D583" s="14">
        <v>4.1199999999999995E-3</v>
      </c>
      <c r="E583" s="14">
        <v>4.0000000000000001E-3</v>
      </c>
      <c r="F583" s="15">
        <v>28.269999999999996</v>
      </c>
    </row>
    <row r="584" spans="1:6" ht="15" customHeight="1" x14ac:dyDescent="0.25">
      <c r="A584" s="22" t="s">
        <v>492</v>
      </c>
      <c r="B584" s="13">
        <v>63</v>
      </c>
      <c r="C584" s="14">
        <v>4.0640000000000009E-2</v>
      </c>
      <c r="D584" s="14">
        <v>1.1599999999999996E-3</v>
      </c>
      <c r="E584" s="14">
        <v>0</v>
      </c>
      <c r="F584" s="15">
        <v>15.56</v>
      </c>
    </row>
    <row r="585" spans="1:6" ht="15" customHeight="1" x14ac:dyDescent="0.25">
      <c r="A585" s="22" t="s">
        <v>504</v>
      </c>
      <c r="B585" s="13">
        <v>5</v>
      </c>
      <c r="C585" s="14">
        <v>2.2542400000000002</v>
      </c>
      <c r="D585" s="14">
        <v>0</v>
      </c>
      <c r="E585" s="14">
        <v>1</v>
      </c>
      <c r="F585" s="15">
        <v>291.02</v>
      </c>
    </row>
    <row r="586" spans="1:6" ht="15" customHeight="1" x14ac:dyDescent="0.25">
      <c r="A586" s="22" t="s">
        <v>505</v>
      </c>
      <c r="B586" s="13">
        <v>4</v>
      </c>
      <c r="C586" s="14">
        <v>1.1800000000000001E-2</v>
      </c>
      <c r="D586" s="14">
        <v>4.0000000000000002E-4</v>
      </c>
      <c r="E586" s="14">
        <v>0</v>
      </c>
      <c r="F586" s="15">
        <v>1.9</v>
      </c>
    </row>
    <row r="587" spans="1:6" ht="15" customHeight="1" x14ac:dyDescent="0.25">
      <c r="A587" s="22" t="s">
        <v>506</v>
      </c>
      <c r="B587" s="13">
        <v>92</v>
      </c>
      <c r="C587" s="14">
        <v>7.7720000000000011E-2</v>
      </c>
      <c r="D587" s="14">
        <v>3.1999999999999993E-3</v>
      </c>
      <c r="E587" s="14">
        <v>0</v>
      </c>
      <c r="F587" s="15">
        <v>14.655000000000005</v>
      </c>
    </row>
    <row r="588" spans="1:6" ht="15" customHeight="1" x14ac:dyDescent="0.25">
      <c r="A588" s="22" t="s">
        <v>507</v>
      </c>
      <c r="B588" s="13">
        <v>4</v>
      </c>
      <c r="C588" s="14">
        <v>4.4000000000000003E-3</v>
      </c>
      <c r="D588" s="14">
        <v>0</v>
      </c>
      <c r="E588" s="14">
        <v>2E-3</v>
      </c>
      <c r="F588" s="15">
        <v>0.9</v>
      </c>
    </row>
    <row r="589" spans="1:6" ht="15" customHeight="1" x14ac:dyDescent="0.25">
      <c r="A589" s="22" t="s">
        <v>508</v>
      </c>
      <c r="B589" s="13">
        <v>17</v>
      </c>
      <c r="C589" s="14">
        <v>0.29599999999999999</v>
      </c>
      <c r="D589" s="14">
        <v>2.052E-2</v>
      </c>
      <c r="E589" s="14">
        <v>0</v>
      </c>
      <c r="F589" s="15">
        <v>49.64</v>
      </c>
    </row>
    <row r="590" spans="1:6" ht="15" customHeight="1" x14ac:dyDescent="0.25">
      <c r="A590" s="22" t="s">
        <v>353</v>
      </c>
      <c r="B590" s="13">
        <v>58</v>
      </c>
      <c r="C590" s="14">
        <v>6.7519999999999997E-2</v>
      </c>
      <c r="D590" s="14">
        <v>1.48E-3</v>
      </c>
      <c r="E590" s="14">
        <v>7.9999999999999979E-6</v>
      </c>
      <c r="F590" s="15">
        <v>17.049999999999994</v>
      </c>
    </row>
    <row r="591" spans="1:6" ht="15" customHeight="1" x14ac:dyDescent="0.25">
      <c r="A591" s="22" t="s">
        <v>509</v>
      </c>
      <c r="B591" s="10">
        <v>648</v>
      </c>
      <c r="C591" s="11">
        <v>1.450640000000001</v>
      </c>
      <c r="D591" s="11">
        <v>3.6731458333333272E-2</v>
      </c>
      <c r="E591" s="11">
        <v>0</v>
      </c>
      <c r="F591" s="12">
        <v>93.410000000000011</v>
      </c>
    </row>
    <row r="592" spans="1:6" ht="15" customHeight="1" x14ac:dyDescent="0.25">
      <c r="A592" s="22" t="s">
        <v>702</v>
      </c>
      <c r="B592" s="13">
        <v>121</v>
      </c>
      <c r="C592" s="14">
        <v>5.5200000000000006E-2</v>
      </c>
      <c r="D592" s="14">
        <v>5.6533333333333331E-3</v>
      </c>
      <c r="E592" s="14">
        <v>0</v>
      </c>
      <c r="F592" s="15">
        <v>11.354999999999997</v>
      </c>
    </row>
    <row r="593" spans="1:6" ht="15" customHeight="1" x14ac:dyDescent="0.25">
      <c r="A593" s="22" t="s">
        <v>510</v>
      </c>
      <c r="B593" s="13">
        <v>79</v>
      </c>
      <c r="C593" s="14">
        <v>0.14183999999999999</v>
      </c>
      <c r="D593" s="14">
        <v>1.6240000000000008E-2</v>
      </c>
      <c r="E593" s="14">
        <v>0</v>
      </c>
      <c r="F593" s="15">
        <v>30.395</v>
      </c>
    </row>
    <row r="594" spans="1:6" ht="15" customHeight="1" x14ac:dyDescent="0.25">
      <c r="A594" s="22" t="s">
        <v>511</v>
      </c>
      <c r="B594" s="13">
        <v>198</v>
      </c>
      <c r="C594" s="14">
        <v>1.1147199999999997</v>
      </c>
      <c r="D594" s="14">
        <v>8.7200000000000055E-3</v>
      </c>
      <c r="E594" s="14">
        <v>0</v>
      </c>
      <c r="F594" s="15">
        <v>14.595000000000015</v>
      </c>
    </row>
    <row r="595" spans="1:6" ht="15" customHeight="1" x14ac:dyDescent="0.25">
      <c r="A595" s="22" t="s">
        <v>512</v>
      </c>
      <c r="B595" s="13">
        <v>28</v>
      </c>
      <c r="C595" s="14">
        <v>2.7959999999999999E-2</v>
      </c>
      <c r="D595" s="14">
        <v>2.518125E-3</v>
      </c>
      <c r="E595" s="14">
        <v>0</v>
      </c>
      <c r="F595" s="15">
        <v>4.370000000000001</v>
      </c>
    </row>
    <row r="596" spans="1:6" ht="15" customHeight="1" x14ac:dyDescent="0.25">
      <c r="A596" s="22" t="s">
        <v>353</v>
      </c>
      <c r="B596" s="13">
        <v>88</v>
      </c>
      <c r="C596" s="14">
        <v>7.2919999999999985E-2</v>
      </c>
      <c r="D596" s="14">
        <v>2.2400000000000007E-3</v>
      </c>
      <c r="E596" s="14">
        <v>0</v>
      </c>
      <c r="F596" s="15">
        <v>18.850000000000001</v>
      </c>
    </row>
    <row r="597" spans="1:6" ht="15" customHeight="1" x14ac:dyDescent="0.25">
      <c r="A597" s="22" t="s">
        <v>513</v>
      </c>
      <c r="B597" s="13">
        <v>57</v>
      </c>
      <c r="C597" s="14">
        <v>2.2080000000000002E-2</v>
      </c>
      <c r="D597" s="14">
        <v>4.7999999999999996E-4</v>
      </c>
      <c r="E597" s="14">
        <v>0</v>
      </c>
      <c r="F597" s="15">
        <v>9.16</v>
      </c>
    </row>
    <row r="598" spans="1:6" ht="15" customHeight="1" x14ac:dyDescent="0.25">
      <c r="A598" s="22" t="s">
        <v>514</v>
      </c>
      <c r="B598" s="13">
        <v>6</v>
      </c>
      <c r="C598" s="14">
        <v>3.9199999999999999E-3</v>
      </c>
      <c r="D598" s="14">
        <v>0</v>
      </c>
      <c r="E598" s="14">
        <v>0</v>
      </c>
      <c r="F598" s="15">
        <v>1.2299999999999998</v>
      </c>
    </row>
    <row r="599" spans="1:6" ht="15" customHeight="1" x14ac:dyDescent="0.25">
      <c r="A599" s="22" t="s">
        <v>360</v>
      </c>
      <c r="B599" s="13">
        <v>71</v>
      </c>
      <c r="C599" s="14">
        <v>1.1999999999999997E-2</v>
      </c>
      <c r="D599" s="14">
        <v>8.8000000000000003E-4</v>
      </c>
      <c r="E599" s="14">
        <v>0</v>
      </c>
      <c r="F599" s="15">
        <v>3.4549999999999992</v>
      </c>
    </row>
    <row r="600" spans="1:6" ht="15" customHeight="1" x14ac:dyDescent="0.25">
      <c r="A600" s="22" t="s">
        <v>515</v>
      </c>
      <c r="B600" s="10">
        <v>796</v>
      </c>
      <c r="C600" s="11">
        <v>0.23432000000000017</v>
      </c>
      <c r="D600" s="11">
        <v>1.0279999999999994E-2</v>
      </c>
      <c r="E600" s="11">
        <v>0</v>
      </c>
      <c r="F600" s="12">
        <v>73.770999999999987</v>
      </c>
    </row>
    <row r="601" spans="1:6" ht="15" customHeight="1" x14ac:dyDescent="0.25">
      <c r="A601" s="22" t="s">
        <v>703</v>
      </c>
      <c r="B601" s="13">
        <v>221</v>
      </c>
      <c r="C601" s="14">
        <v>6.7279999999999993E-2</v>
      </c>
      <c r="D601" s="14">
        <v>3.2000000000000015E-3</v>
      </c>
      <c r="E601" s="14">
        <v>0</v>
      </c>
      <c r="F601" s="15">
        <v>16.489999999999998</v>
      </c>
    </row>
    <row r="602" spans="1:6" ht="15" customHeight="1" x14ac:dyDescent="0.25">
      <c r="A602" s="22" t="s">
        <v>516</v>
      </c>
      <c r="B602" s="13">
        <v>121</v>
      </c>
      <c r="C602" s="14">
        <v>4.0920000000000019E-2</v>
      </c>
      <c r="D602" s="14">
        <v>6.8000000000000027E-4</v>
      </c>
      <c r="E602" s="14">
        <v>0</v>
      </c>
      <c r="F602" s="15">
        <v>8.0899999999999981</v>
      </c>
    </row>
    <row r="603" spans="1:6" ht="15" customHeight="1" x14ac:dyDescent="0.25">
      <c r="A603" s="22" t="s">
        <v>517</v>
      </c>
      <c r="B603" s="13">
        <v>141</v>
      </c>
      <c r="C603" s="14">
        <v>4.02E-2</v>
      </c>
      <c r="D603" s="14">
        <v>1.6399999999999997E-3</v>
      </c>
      <c r="E603" s="14">
        <v>0</v>
      </c>
      <c r="F603" s="15">
        <v>14.776</v>
      </c>
    </row>
    <row r="604" spans="1:6" ht="15" customHeight="1" x14ac:dyDescent="0.25">
      <c r="A604" s="22" t="s">
        <v>80</v>
      </c>
      <c r="B604" s="13">
        <v>49</v>
      </c>
      <c r="C604" s="14">
        <v>2.06E-2</v>
      </c>
      <c r="D604" s="14">
        <v>1.5200000000000001E-3</v>
      </c>
      <c r="E604" s="14">
        <v>0</v>
      </c>
      <c r="F604" s="15">
        <v>6.6149999999999975</v>
      </c>
    </row>
    <row r="605" spans="1:6" ht="15" customHeight="1" x14ac:dyDescent="0.25">
      <c r="A605" s="22" t="s">
        <v>518</v>
      </c>
      <c r="B605" s="13">
        <v>67</v>
      </c>
      <c r="C605" s="14">
        <v>1.7880000000000004E-2</v>
      </c>
      <c r="D605" s="14">
        <v>9.6000000000000013E-4</v>
      </c>
      <c r="E605" s="14">
        <v>0</v>
      </c>
      <c r="F605" s="15">
        <v>10.859999999999998</v>
      </c>
    </row>
    <row r="606" spans="1:6" ht="15" customHeight="1" x14ac:dyDescent="0.25">
      <c r="A606" s="22" t="s">
        <v>519</v>
      </c>
      <c r="B606" s="13">
        <v>69</v>
      </c>
      <c r="C606" s="14">
        <v>1.8719999999999994E-2</v>
      </c>
      <c r="D606" s="14">
        <v>1.6000000000000001E-3</v>
      </c>
      <c r="E606" s="14">
        <v>0</v>
      </c>
      <c r="F606" s="15">
        <v>6.4600000000000017</v>
      </c>
    </row>
    <row r="607" spans="1:6" ht="15" customHeight="1" x14ac:dyDescent="0.25">
      <c r="A607" s="22" t="s">
        <v>489</v>
      </c>
      <c r="B607" s="13">
        <v>128</v>
      </c>
      <c r="C607" s="14">
        <v>2.8720000000000009E-2</v>
      </c>
      <c r="D607" s="14">
        <v>6.7999999999999962E-4</v>
      </c>
      <c r="E607" s="14">
        <v>0</v>
      </c>
      <c r="F607" s="15">
        <v>10.48</v>
      </c>
    </row>
    <row r="608" spans="1:6" ht="15" customHeight="1" x14ac:dyDescent="0.25">
      <c r="A608" s="22" t="s">
        <v>520</v>
      </c>
      <c r="B608" s="10">
        <v>1130</v>
      </c>
      <c r="C608" s="11">
        <v>0.43651999999999985</v>
      </c>
      <c r="D608" s="11">
        <v>4.0359999999999931E-2</v>
      </c>
      <c r="E608" s="11">
        <v>0</v>
      </c>
      <c r="F608" s="12">
        <v>123.91799999999996</v>
      </c>
    </row>
    <row r="609" spans="1:6" ht="15" customHeight="1" x14ac:dyDescent="0.25">
      <c r="A609" s="22" t="s">
        <v>704</v>
      </c>
      <c r="B609" s="13">
        <v>104</v>
      </c>
      <c r="C609" s="14">
        <v>3.9320000000000015E-2</v>
      </c>
      <c r="D609" s="14">
        <v>1.5600000000000006E-3</v>
      </c>
      <c r="E609" s="14">
        <v>0</v>
      </c>
      <c r="F609" s="15">
        <v>11.149999999999997</v>
      </c>
    </row>
    <row r="610" spans="1:6" ht="15" customHeight="1" x14ac:dyDescent="0.25">
      <c r="A610" s="22" t="s">
        <v>521</v>
      </c>
      <c r="B610" s="13">
        <v>227</v>
      </c>
      <c r="C610" s="14">
        <v>9.2480000000000048E-2</v>
      </c>
      <c r="D610" s="14">
        <v>2.164000000000001E-2</v>
      </c>
      <c r="E610" s="14">
        <v>0</v>
      </c>
      <c r="F610" s="15">
        <v>23.084999999999994</v>
      </c>
    </row>
    <row r="611" spans="1:6" ht="15" customHeight="1" x14ac:dyDescent="0.25">
      <c r="A611" s="22" t="s">
        <v>372</v>
      </c>
      <c r="B611" s="13">
        <v>51</v>
      </c>
      <c r="C611" s="14">
        <v>1.4120000000000002E-2</v>
      </c>
      <c r="D611" s="14">
        <v>0</v>
      </c>
      <c r="E611" s="14">
        <v>0</v>
      </c>
      <c r="F611" s="15">
        <v>1.8900000000000001</v>
      </c>
    </row>
    <row r="612" spans="1:6" ht="15" customHeight="1" x14ac:dyDescent="0.25">
      <c r="A612" s="22" t="s">
        <v>522</v>
      </c>
      <c r="B612" s="13">
        <v>130</v>
      </c>
      <c r="C612" s="14">
        <v>5.8600000000000006E-2</v>
      </c>
      <c r="D612" s="14">
        <v>1.4000000000000002E-3</v>
      </c>
      <c r="E612" s="14">
        <v>0</v>
      </c>
      <c r="F612" s="15">
        <v>17.97000000000001</v>
      </c>
    </row>
    <row r="613" spans="1:6" ht="15" customHeight="1" x14ac:dyDescent="0.25">
      <c r="A613" s="22" t="s">
        <v>523</v>
      </c>
      <c r="B613" s="13">
        <v>118</v>
      </c>
      <c r="C613" s="14">
        <v>4.3159999999999997E-2</v>
      </c>
      <c r="D613" s="14">
        <v>5.8800000000000015E-3</v>
      </c>
      <c r="E613" s="14">
        <v>0</v>
      </c>
      <c r="F613" s="15">
        <v>13.844999999999997</v>
      </c>
    </row>
    <row r="614" spans="1:6" ht="15" customHeight="1" x14ac:dyDescent="0.25">
      <c r="A614" s="22" t="s">
        <v>324</v>
      </c>
      <c r="B614" s="13">
        <v>197</v>
      </c>
      <c r="C614" s="14">
        <v>6.2759999999999941E-2</v>
      </c>
      <c r="D614" s="14">
        <v>2.9999999999999988E-3</v>
      </c>
      <c r="E614" s="14">
        <v>0</v>
      </c>
      <c r="F614" s="15">
        <v>20.173000000000009</v>
      </c>
    </row>
    <row r="615" spans="1:6" ht="15" customHeight="1" x14ac:dyDescent="0.25">
      <c r="A615" s="22" t="s">
        <v>524</v>
      </c>
      <c r="B615" s="13">
        <v>25</v>
      </c>
      <c r="C615" s="14">
        <v>1.8919999999999999E-2</v>
      </c>
      <c r="D615" s="14">
        <v>6.0000000000000006E-4</v>
      </c>
      <c r="E615" s="14">
        <v>0</v>
      </c>
      <c r="F615" s="15">
        <v>3.63</v>
      </c>
    </row>
    <row r="616" spans="1:6" ht="15" customHeight="1" x14ac:dyDescent="0.25">
      <c r="A616" s="22" t="s">
        <v>525</v>
      </c>
      <c r="B616" s="13">
        <v>3</v>
      </c>
      <c r="C616" s="14">
        <v>3.32E-3</v>
      </c>
      <c r="D616" s="14">
        <v>4.3999999999999996E-4</v>
      </c>
      <c r="E616" s="14">
        <v>0</v>
      </c>
      <c r="F616" s="15">
        <v>1.9</v>
      </c>
    </row>
    <row r="617" spans="1:6" ht="15" customHeight="1" x14ac:dyDescent="0.25">
      <c r="A617" s="22" t="s">
        <v>526</v>
      </c>
      <c r="B617" s="13">
        <v>30</v>
      </c>
      <c r="C617" s="14">
        <v>1.8240000000000003E-2</v>
      </c>
      <c r="D617" s="14">
        <v>1.8E-3</v>
      </c>
      <c r="E617" s="14">
        <v>0</v>
      </c>
      <c r="F617" s="15">
        <v>3.55</v>
      </c>
    </row>
    <row r="618" spans="1:6" ht="15" customHeight="1" x14ac:dyDescent="0.25">
      <c r="A618" s="22" t="s">
        <v>723</v>
      </c>
      <c r="B618" s="13">
        <v>18</v>
      </c>
      <c r="C618" s="14">
        <v>7.6E-3</v>
      </c>
      <c r="D618" s="14">
        <v>1.3999999999999998E-3</v>
      </c>
      <c r="E618" s="14">
        <v>0</v>
      </c>
      <c r="F618" s="15">
        <v>0.83999999999999986</v>
      </c>
    </row>
    <row r="619" spans="1:6" ht="15" customHeight="1" x14ac:dyDescent="0.25">
      <c r="A619" s="22" t="s">
        <v>528</v>
      </c>
      <c r="B619" s="13">
        <v>45</v>
      </c>
      <c r="C619" s="14">
        <v>7.3200000000000019E-3</v>
      </c>
      <c r="D619" s="14">
        <v>1.9999999999999996E-4</v>
      </c>
      <c r="E619" s="14">
        <v>0</v>
      </c>
      <c r="F619" s="15">
        <v>2.3699999999999997</v>
      </c>
    </row>
    <row r="620" spans="1:6" ht="15" customHeight="1" x14ac:dyDescent="0.25">
      <c r="A620" s="22" t="s">
        <v>529</v>
      </c>
      <c r="B620" s="13">
        <v>121</v>
      </c>
      <c r="C620" s="14">
        <v>4.4400000000000002E-2</v>
      </c>
      <c r="D620" s="14">
        <v>1.7600000000000009E-3</v>
      </c>
      <c r="E620" s="14">
        <v>0</v>
      </c>
      <c r="F620" s="15">
        <v>12.990000000000002</v>
      </c>
    </row>
    <row r="621" spans="1:6" ht="15" customHeight="1" x14ac:dyDescent="0.25">
      <c r="A621" s="22" t="s">
        <v>530</v>
      </c>
      <c r="B621" s="13">
        <v>61</v>
      </c>
      <c r="C621" s="14">
        <v>2.6280000000000005E-2</v>
      </c>
      <c r="D621" s="14">
        <v>6.7999999999999994E-4</v>
      </c>
      <c r="E621" s="14">
        <v>0</v>
      </c>
      <c r="F621" s="15">
        <v>10.525000000000004</v>
      </c>
    </row>
    <row r="622" spans="1:6" ht="15" customHeight="1" x14ac:dyDescent="0.25">
      <c r="A622" s="22" t="s">
        <v>531</v>
      </c>
      <c r="B622" s="10">
        <v>103</v>
      </c>
      <c r="C622" s="11">
        <v>5.1799999999999999E-2</v>
      </c>
      <c r="D622" s="11">
        <v>2.0000000000000001E-4</v>
      </c>
      <c r="E622" s="11">
        <v>0</v>
      </c>
      <c r="F622" s="12">
        <v>15.565000000000001</v>
      </c>
    </row>
    <row r="623" spans="1:6" ht="15" customHeight="1" x14ac:dyDescent="0.25">
      <c r="A623" s="22" t="s">
        <v>705</v>
      </c>
      <c r="B623" s="13">
        <v>8</v>
      </c>
      <c r="C623" s="14">
        <v>2.3999999999999998E-3</v>
      </c>
      <c r="D623" s="14">
        <v>2.0000000000000001E-4</v>
      </c>
      <c r="E623" s="14">
        <v>0</v>
      </c>
      <c r="F623" s="15">
        <v>0.39999999999999997</v>
      </c>
    </row>
    <row r="624" spans="1:6" ht="15" customHeight="1" x14ac:dyDescent="0.25">
      <c r="A624" s="22" t="s">
        <v>532</v>
      </c>
      <c r="B624" s="13">
        <v>1</v>
      </c>
      <c r="C624" s="14">
        <v>5.9999999999999995E-4</v>
      </c>
      <c r="D624" s="14">
        <v>0</v>
      </c>
      <c r="E624" s="14">
        <v>0</v>
      </c>
      <c r="F624" s="15">
        <v>0.12</v>
      </c>
    </row>
    <row r="625" spans="1:6" ht="15" customHeight="1" x14ac:dyDescent="0.25">
      <c r="A625" s="22" t="s">
        <v>533</v>
      </c>
      <c r="B625" s="13">
        <v>3</v>
      </c>
      <c r="C625" s="14">
        <v>8.4000000000000012E-3</v>
      </c>
      <c r="D625" s="14">
        <v>0</v>
      </c>
      <c r="E625" s="14">
        <v>0</v>
      </c>
      <c r="F625" s="15">
        <v>1.8800000000000001</v>
      </c>
    </row>
    <row r="626" spans="1:6" ht="15" customHeight="1" x14ac:dyDescent="0.25">
      <c r="A626" s="22" t="s">
        <v>289</v>
      </c>
      <c r="B626" s="13">
        <v>2</v>
      </c>
      <c r="C626" s="14">
        <v>4.7999999999999996E-4</v>
      </c>
      <c r="D626" s="14">
        <v>0</v>
      </c>
      <c r="E626" s="14">
        <v>0</v>
      </c>
      <c r="F626" s="15">
        <v>0.26</v>
      </c>
    </row>
    <row r="627" spans="1:6" ht="15" customHeight="1" x14ac:dyDescent="0.25">
      <c r="A627" s="22" t="s">
        <v>534</v>
      </c>
      <c r="B627" s="13">
        <v>18</v>
      </c>
      <c r="C627" s="14">
        <v>1.9879999999999998E-2</v>
      </c>
      <c r="D627" s="14">
        <v>0</v>
      </c>
      <c r="E627" s="14">
        <v>0</v>
      </c>
      <c r="F627" s="15">
        <v>3.3700000000000006</v>
      </c>
    </row>
    <row r="628" spans="1:6" ht="15" customHeight="1" x14ac:dyDescent="0.25">
      <c r="A628" s="22" t="s">
        <v>535</v>
      </c>
      <c r="B628" s="13">
        <v>3</v>
      </c>
      <c r="C628" s="14">
        <v>8.8000000000000014E-4</v>
      </c>
      <c r="D628" s="14">
        <v>0</v>
      </c>
      <c r="E628" s="14">
        <v>0</v>
      </c>
      <c r="F628" s="15">
        <v>0.25</v>
      </c>
    </row>
    <row r="629" spans="1:6" ht="15" customHeight="1" x14ac:dyDescent="0.25">
      <c r="A629" s="22" t="s">
        <v>536</v>
      </c>
      <c r="B629" s="13">
        <v>32</v>
      </c>
      <c r="C629" s="14">
        <v>6.9599999999999992E-3</v>
      </c>
      <c r="D629" s="14">
        <v>0</v>
      </c>
      <c r="E629" s="14">
        <v>0</v>
      </c>
      <c r="F629" s="15">
        <v>3.04</v>
      </c>
    </row>
    <row r="630" spans="1:6" ht="15" customHeight="1" x14ac:dyDescent="0.25">
      <c r="A630" s="22" t="s">
        <v>537</v>
      </c>
      <c r="B630" s="13">
        <v>36</v>
      </c>
      <c r="C630" s="14">
        <v>1.2200000000000003E-2</v>
      </c>
      <c r="D630" s="14">
        <v>0</v>
      </c>
      <c r="E630" s="14">
        <v>0</v>
      </c>
      <c r="F630" s="15">
        <v>6.2449999999999992</v>
      </c>
    </row>
    <row r="631" spans="1:6" ht="15" customHeight="1" x14ac:dyDescent="0.25">
      <c r="A631" s="22" t="s">
        <v>538</v>
      </c>
      <c r="B631" s="10">
        <v>118</v>
      </c>
      <c r="C631" s="11">
        <v>6.8679999999999977E-2</v>
      </c>
      <c r="D631" s="11">
        <v>1.2000000000000004E-2</v>
      </c>
      <c r="E631" s="11">
        <v>0</v>
      </c>
      <c r="F631" s="12">
        <v>12.487500000000006</v>
      </c>
    </row>
    <row r="632" spans="1:6" ht="15" customHeight="1" x14ac:dyDescent="0.25">
      <c r="A632" s="22" t="s">
        <v>706</v>
      </c>
      <c r="B632" s="13">
        <v>64</v>
      </c>
      <c r="C632" s="14">
        <v>4.3440000000000006E-2</v>
      </c>
      <c r="D632" s="14">
        <v>9.6799999999999994E-3</v>
      </c>
      <c r="E632" s="14">
        <v>0</v>
      </c>
      <c r="F632" s="15">
        <v>6.24</v>
      </c>
    </row>
    <row r="633" spans="1:6" ht="15" customHeight="1" x14ac:dyDescent="0.25">
      <c r="A633" s="22" t="s">
        <v>88</v>
      </c>
      <c r="B633" s="13">
        <v>23</v>
      </c>
      <c r="C633" s="14">
        <v>8.5600000000000016E-3</v>
      </c>
      <c r="D633" s="14">
        <v>3.200000000000003E-4</v>
      </c>
      <c r="E633" s="14">
        <v>0</v>
      </c>
      <c r="F633" s="15">
        <v>1.51</v>
      </c>
    </row>
    <row r="634" spans="1:6" ht="15" customHeight="1" x14ac:dyDescent="0.25">
      <c r="A634" s="22" t="s">
        <v>309</v>
      </c>
      <c r="B634" s="13">
        <v>2</v>
      </c>
      <c r="C634" s="14">
        <v>6.4000000000000005E-4</v>
      </c>
      <c r="D634" s="14">
        <v>0</v>
      </c>
      <c r="E634" s="14">
        <v>0</v>
      </c>
      <c r="F634" s="15">
        <v>0.09</v>
      </c>
    </row>
    <row r="635" spans="1:6" ht="15" customHeight="1" x14ac:dyDescent="0.25">
      <c r="A635" s="22" t="s">
        <v>539</v>
      </c>
      <c r="B635" s="13">
        <v>6</v>
      </c>
      <c r="C635" s="14">
        <v>4.5199999999999997E-3</v>
      </c>
      <c r="D635" s="14">
        <v>0</v>
      </c>
      <c r="E635" s="14">
        <v>0</v>
      </c>
      <c r="F635" s="15">
        <v>0.75</v>
      </c>
    </row>
    <row r="636" spans="1:6" ht="15" customHeight="1" x14ac:dyDescent="0.25">
      <c r="A636" s="22" t="s">
        <v>540</v>
      </c>
      <c r="B636" s="13">
        <v>23</v>
      </c>
      <c r="C636" s="14">
        <v>1.1519999999999999E-2</v>
      </c>
      <c r="D636" s="14">
        <v>2E-3</v>
      </c>
      <c r="E636" s="14">
        <v>0</v>
      </c>
      <c r="F636" s="15">
        <v>3.8974999999999995</v>
      </c>
    </row>
    <row r="637" spans="1:6" ht="15" customHeight="1" x14ac:dyDescent="0.25">
      <c r="A637" s="22" t="s">
        <v>541</v>
      </c>
      <c r="B637" s="10">
        <v>258</v>
      </c>
      <c r="C637" s="11">
        <v>0.15660000000000002</v>
      </c>
      <c r="D637" s="11">
        <v>1.5160000000000002E-2</v>
      </c>
      <c r="E637" s="11">
        <v>0</v>
      </c>
      <c r="F637" s="12">
        <v>37.780300000000011</v>
      </c>
    </row>
    <row r="638" spans="1:6" ht="15" customHeight="1" x14ac:dyDescent="0.25">
      <c r="A638" s="22" t="s">
        <v>707</v>
      </c>
      <c r="B638" s="13">
        <v>14</v>
      </c>
      <c r="C638" s="14">
        <v>2.2599999999999999E-2</v>
      </c>
      <c r="D638" s="14">
        <v>5.3999999999999994E-3</v>
      </c>
      <c r="E638" s="14">
        <v>0</v>
      </c>
      <c r="F638" s="15">
        <v>4.9999999999999991</v>
      </c>
    </row>
    <row r="639" spans="1:6" ht="15" customHeight="1" x14ac:dyDescent="0.25">
      <c r="A639" s="22" t="s">
        <v>542</v>
      </c>
      <c r="B639" s="13">
        <v>1</v>
      </c>
      <c r="C639" s="14">
        <v>8.0000000000000004E-4</v>
      </c>
      <c r="D639" s="14">
        <v>0</v>
      </c>
      <c r="E639" s="14">
        <v>0</v>
      </c>
      <c r="F639" s="15">
        <v>0.3</v>
      </c>
    </row>
    <row r="640" spans="1:6" ht="15" customHeight="1" x14ac:dyDescent="0.25">
      <c r="A640" s="22" t="s">
        <v>543</v>
      </c>
      <c r="B640" s="13">
        <v>67</v>
      </c>
      <c r="C640" s="14">
        <v>4.4960000000000007E-2</v>
      </c>
      <c r="D640" s="14">
        <v>4.559999999999999E-3</v>
      </c>
      <c r="E640" s="14">
        <v>0</v>
      </c>
      <c r="F640" s="15">
        <v>9.6785000000000032</v>
      </c>
    </row>
    <row r="641" spans="1:6" ht="15" customHeight="1" x14ac:dyDescent="0.25">
      <c r="A641" s="22" t="s">
        <v>544</v>
      </c>
      <c r="B641" s="13">
        <v>9</v>
      </c>
      <c r="C641" s="14">
        <v>3.3600000000000001E-3</v>
      </c>
      <c r="D641" s="14">
        <v>0</v>
      </c>
      <c r="E641" s="14">
        <v>0</v>
      </c>
      <c r="F641" s="15">
        <v>0.66150000000000009</v>
      </c>
    </row>
    <row r="642" spans="1:6" ht="15" customHeight="1" x14ac:dyDescent="0.25">
      <c r="A642" s="22" t="s">
        <v>124</v>
      </c>
      <c r="B642" s="13">
        <v>30</v>
      </c>
      <c r="C642" s="14">
        <v>1.6440000000000003E-2</v>
      </c>
      <c r="D642" s="14">
        <v>0</v>
      </c>
      <c r="E642" s="14">
        <v>0</v>
      </c>
      <c r="F642" s="15">
        <v>5.8600000000000012</v>
      </c>
    </row>
    <row r="643" spans="1:6" ht="15" customHeight="1" x14ac:dyDescent="0.25">
      <c r="A643" s="22" t="s">
        <v>353</v>
      </c>
      <c r="B643" s="13">
        <v>137</v>
      </c>
      <c r="C643" s="14">
        <v>6.8440000000000029E-2</v>
      </c>
      <c r="D643" s="14">
        <v>5.2000000000000024E-3</v>
      </c>
      <c r="E643" s="14">
        <v>0</v>
      </c>
      <c r="F643" s="15">
        <v>16.280300000000011</v>
      </c>
    </row>
    <row r="644" spans="1:6" ht="15" customHeight="1" x14ac:dyDescent="0.25">
      <c r="A644" s="22" t="s">
        <v>272</v>
      </c>
      <c r="B644" s="10">
        <v>721</v>
      </c>
      <c r="C644" s="11">
        <v>3.3971999999999984</v>
      </c>
      <c r="D644" s="11">
        <v>0.11835666666666667</v>
      </c>
      <c r="E644" s="11">
        <v>0</v>
      </c>
      <c r="F644" s="12">
        <v>407.37520000000018</v>
      </c>
    </row>
    <row r="645" spans="1:6" ht="15" customHeight="1" x14ac:dyDescent="0.25">
      <c r="A645" s="22" t="s">
        <v>708</v>
      </c>
      <c r="B645" s="13">
        <v>29</v>
      </c>
      <c r="C645" s="14">
        <v>6.2879999999999991E-2</v>
      </c>
      <c r="D645" s="14">
        <v>7.5199999999999998E-3</v>
      </c>
      <c r="E645" s="14">
        <v>0</v>
      </c>
      <c r="F645" s="15">
        <v>13.240000000000002</v>
      </c>
    </row>
    <row r="646" spans="1:6" ht="15" customHeight="1" x14ac:dyDescent="0.25">
      <c r="A646" s="22" t="s">
        <v>545</v>
      </c>
      <c r="B646" s="13">
        <v>279</v>
      </c>
      <c r="C646" s="14">
        <v>0.11352000000000002</v>
      </c>
      <c r="D646" s="14">
        <v>2.3680000000000007E-2</v>
      </c>
      <c r="E646" s="14">
        <v>0</v>
      </c>
      <c r="F646" s="15">
        <v>23.134999999999994</v>
      </c>
    </row>
    <row r="647" spans="1:6" ht="15" customHeight="1" x14ac:dyDescent="0.25">
      <c r="A647" s="22" t="s">
        <v>546</v>
      </c>
      <c r="B647" s="13">
        <v>119</v>
      </c>
      <c r="C647" s="14">
        <v>0.76104000000000016</v>
      </c>
      <c r="D647" s="14">
        <v>6.7096666666666652E-2</v>
      </c>
      <c r="E647" s="14">
        <v>0</v>
      </c>
      <c r="F647" s="15">
        <v>308.15999999999997</v>
      </c>
    </row>
    <row r="648" spans="1:6" ht="15" customHeight="1" x14ac:dyDescent="0.25">
      <c r="A648" s="22" t="s">
        <v>547</v>
      </c>
      <c r="B648" s="13">
        <v>4</v>
      </c>
      <c r="C648" s="14">
        <v>1.32E-2</v>
      </c>
      <c r="D648" s="14">
        <v>5.0000000000000001E-4</v>
      </c>
      <c r="E648" s="14">
        <v>0</v>
      </c>
      <c r="F648" s="15">
        <v>14</v>
      </c>
    </row>
    <row r="649" spans="1:6" ht="15" customHeight="1" x14ac:dyDescent="0.25">
      <c r="A649" s="22" t="s">
        <v>548</v>
      </c>
      <c r="B649" s="13">
        <v>5</v>
      </c>
      <c r="C649" s="14">
        <v>2.4239999999999998E-2</v>
      </c>
      <c r="D649" s="14">
        <v>9.2399999999999982E-3</v>
      </c>
      <c r="E649" s="14">
        <v>0</v>
      </c>
      <c r="F649" s="15">
        <v>1.1000000000000001</v>
      </c>
    </row>
    <row r="650" spans="1:6" ht="15" customHeight="1" x14ac:dyDescent="0.25">
      <c r="A650" s="22" t="s">
        <v>649</v>
      </c>
      <c r="B650" s="13">
        <v>27</v>
      </c>
      <c r="C650" s="14">
        <v>0.29312000000000005</v>
      </c>
      <c r="D650" s="14">
        <v>1.1200000000000001E-3</v>
      </c>
      <c r="E650" s="14">
        <v>0</v>
      </c>
      <c r="F650" s="15">
        <v>15.280000000000001</v>
      </c>
    </row>
    <row r="651" spans="1:6" ht="15" customHeight="1" x14ac:dyDescent="0.25">
      <c r="A651" s="22" t="s">
        <v>549</v>
      </c>
      <c r="B651" s="13">
        <v>231</v>
      </c>
      <c r="C651" s="14">
        <v>2.0836800000000011</v>
      </c>
      <c r="D651" s="14">
        <v>8.3199999999999941E-3</v>
      </c>
      <c r="E651" s="14">
        <v>0</v>
      </c>
      <c r="F651" s="15">
        <v>21.074999999999996</v>
      </c>
    </row>
    <row r="652" spans="1:6" ht="15" customHeight="1" x14ac:dyDescent="0.25">
      <c r="A652" s="22" t="s">
        <v>550</v>
      </c>
      <c r="B652" s="13">
        <v>27</v>
      </c>
      <c r="C652" s="14">
        <v>4.5519999999999991E-2</v>
      </c>
      <c r="D652" s="14">
        <v>8.8000000000000025E-4</v>
      </c>
      <c r="E652" s="14">
        <v>0</v>
      </c>
      <c r="F652" s="15">
        <v>11.385199999999999</v>
      </c>
    </row>
    <row r="653" spans="1:6" ht="15" customHeight="1" x14ac:dyDescent="0.25">
      <c r="A653" s="22" t="s">
        <v>551</v>
      </c>
      <c r="B653" s="10">
        <v>791</v>
      </c>
      <c r="C653" s="11">
        <v>0.40871999999999925</v>
      </c>
      <c r="D653" s="11">
        <v>2.8173333333333293E-2</v>
      </c>
      <c r="E653" s="11">
        <v>5.9999999999999894E-2</v>
      </c>
      <c r="F653" s="12">
        <v>108.45879999999993</v>
      </c>
    </row>
    <row r="654" spans="1:6" ht="15" customHeight="1" x14ac:dyDescent="0.25">
      <c r="A654" s="22" t="s">
        <v>709</v>
      </c>
      <c r="B654" s="13">
        <v>176</v>
      </c>
      <c r="C654" s="14">
        <v>7.7599999999999961E-2</v>
      </c>
      <c r="D654" s="14">
        <v>2.96E-3</v>
      </c>
      <c r="E654" s="14">
        <v>0</v>
      </c>
      <c r="F654" s="15">
        <v>12.780000000000001</v>
      </c>
    </row>
    <row r="655" spans="1:6" ht="15" customHeight="1" x14ac:dyDescent="0.25">
      <c r="A655" s="22" t="s">
        <v>358</v>
      </c>
      <c r="B655" s="13">
        <v>50</v>
      </c>
      <c r="C655" s="14">
        <v>9.9200000000000017E-3</v>
      </c>
      <c r="D655" s="14">
        <v>7.9999999999999993E-5</v>
      </c>
      <c r="E655" s="14">
        <v>0</v>
      </c>
      <c r="F655" s="15">
        <v>3.399999999999999</v>
      </c>
    </row>
    <row r="656" spans="1:6" ht="15" customHeight="1" x14ac:dyDescent="0.25">
      <c r="A656" s="22" t="s">
        <v>552</v>
      </c>
      <c r="B656" s="13">
        <v>27</v>
      </c>
      <c r="C656" s="14">
        <v>5.8000000000000005E-3</v>
      </c>
      <c r="D656" s="14">
        <v>4.8000000000000007E-4</v>
      </c>
      <c r="E656" s="14">
        <v>0</v>
      </c>
      <c r="F656" s="15">
        <v>1.1400000000000001</v>
      </c>
    </row>
    <row r="657" spans="1:6" ht="15" customHeight="1" x14ac:dyDescent="0.25">
      <c r="A657" s="22" t="s">
        <v>553</v>
      </c>
      <c r="B657" s="13">
        <v>41</v>
      </c>
      <c r="C657" s="14">
        <v>3.5359999999999996E-2</v>
      </c>
      <c r="D657" s="14">
        <v>3.2000000000000013E-4</v>
      </c>
      <c r="E657" s="14">
        <v>0</v>
      </c>
      <c r="F657" s="15">
        <v>17.494999999999994</v>
      </c>
    </row>
    <row r="658" spans="1:6" ht="15" customHeight="1" x14ac:dyDescent="0.25">
      <c r="A658" s="22" t="s">
        <v>554</v>
      </c>
      <c r="B658" s="13">
        <v>3</v>
      </c>
      <c r="C658" s="14">
        <v>2.8799999999999993E-3</v>
      </c>
      <c r="D658" s="14">
        <v>0</v>
      </c>
      <c r="E658" s="14">
        <v>0</v>
      </c>
      <c r="F658" s="15">
        <v>2.4000000000000004</v>
      </c>
    </row>
    <row r="659" spans="1:6" ht="15" customHeight="1" x14ac:dyDescent="0.25">
      <c r="A659" s="22" t="s">
        <v>555</v>
      </c>
      <c r="B659" s="13">
        <v>22</v>
      </c>
      <c r="C659" s="14">
        <v>5.915999999999999E-2</v>
      </c>
      <c r="D659" s="14">
        <v>4.28E-3</v>
      </c>
      <c r="E659" s="14">
        <v>0</v>
      </c>
      <c r="F659" s="15">
        <v>27.65</v>
      </c>
    </row>
    <row r="660" spans="1:6" ht="15" customHeight="1" x14ac:dyDescent="0.25">
      <c r="A660" s="22" t="s">
        <v>556</v>
      </c>
      <c r="B660" s="13">
        <v>28</v>
      </c>
      <c r="C660" s="14">
        <v>8.7600000000000022E-3</v>
      </c>
      <c r="D660" s="14">
        <v>8.000000000000002E-5</v>
      </c>
      <c r="E660" s="14">
        <v>0</v>
      </c>
      <c r="F660" s="15">
        <v>2.3479999999999999</v>
      </c>
    </row>
    <row r="661" spans="1:6" ht="15" customHeight="1" x14ac:dyDescent="0.25">
      <c r="A661" s="22" t="s">
        <v>212</v>
      </c>
      <c r="B661" s="13">
        <v>36</v>
      </c>
      <c r="C661" s="14">
        <v>2.496E-2</v>
      </c>
      <c r="D661" s="14">
        <v>8.3333333333333332E-3</v>
      </c>
      <c r="E661" s="14">
        <v>0</v>
      </c>
      <c r="F661" s="15">
        <v>3.6850000000000001</v>
      </c>
    </row>
    <row r="662" spans="1:6" ht="15" customHeight="1" x14ac:dyDescent="0.25">
      <c r="A662" s="22" t="s">
        <v>557</v>
      </c>
      <c r="B662" s="13">
        <v>117</v>
      </c>
      <c r="C662" s="14">
        <v>3.0840000000000006E-2</v>
      </c>
      <c r="D662" s="14">
        <v>1.0800000000000002E-3</v>
      </c>
      <c r="E662" s="14">
        <v>0</v>
      </c>
      <c r="F662" s="15">
        <v>6.3358000000000017</v>
      </c>
    </row>
    <row r="663" spans="1:6" ht="15" customHeight="1" x14ac:dyDescent="0.25">
      <c r="A663" s="22" t="s">
        <v>558</v>
      </c>
      <c r="B663" s="13">
        <v>99</v>
      </c>
      <c r="C663" s="14">
        <v>2.459999999999999E-2</v>
      </c>
      <c r="D663" s="14">
        <v>8.4000000000000014E-4</v>
      </c>
      <c r="E663" s="14">
        <v>0</v>
      </c>
      <c r="F663" s="15">
        <v>8.2399999999999949</v>
      </c>
    </row>
    <row r="664" spans="1:6" ht="15" customHeight="1" x14ac:dyDescent="0.25">
      <c r="A664" s="22" t="s">
        <v>527</v>
      </c>
      <c r="B664" s="13">
        <v>25</v>
      </c>
      <c r="C664" s="14">
        <v>5.0800000000000012E-3</v>
      </c>
      <c r="D664" s="14">
        <v>4.0000000000000007E-4</v>
      </c>
      <c r="E664" s="14">
        <v>0</v>
      </c>
      <c r="F664" s="15">
        <v>1.22</v>
      </c>
    </row>
    <row r="665" spans="1:6" ht="15" customHeight="1" x14ac:dyDescent="0.25">
      <c r="A665" s="22" t="s">
        <v>559</v>
      </c>
      <c r="B665" s="13">
        <v>20</v>
      </c>
      <c r="C665" s="14">
        <v>6.8400000000000006E-3</v>
      </c>
      <c r="D665" s="14">
        <v>0</v>
      </c>
      <c r="E665" s="14">
        <v>0</v>
      </c>
      <c r="F665" s="15">
        <v>2.3200000000000003</v>
      </c>
    </row>
    <row r="666" spans="1:6" ht="15" customHeight="1" x14ac:dyDescent="0.25">
      <c r="A666" s="22" t="s">
        <v>560</v>
      </c>
      <c r="B666" s="13">
        <v>37</v>
      </c>
      <c r="C666" s="14">
        <v>9.2799999999999983E-3</v>
      </c>
      <c r="D666" s="14">
        <v>5.6000000000000017E-4</v>
      </c>
      <c r="E666" s="14">
        <v>0</v>
      </c>
      <c r="F666" s="15">
        <v>2.1749999999999998</v>
      </c>
    </row>
    <row r="667" spans="1:6" ht="15" customHeight="1" x14ac:dyDescent="0.25">
      <c r="A667" s="22" t="s">
        <v>561</v>
      </c>
      <c r="B667" s="13">
        <v>74</v>
      </c>
      <c r="C667" s="14">
        <v>2.1000000000000001E-2</v>
      </c>
      <c r="D667" s="14">
        <v>6.4000000000000005E-4</v>
      </c>
      <c r="E667" s="14">
        <v>0</v>
      </c>
      <c r="F667" s="15">
        <v>5.6899999999999986</v>
      </c>
    </row>
    <row r="668" spans="1:6" ht="15" customHeight="1" x14ac:dyDescent="0.25">
      <c r="A668" s="22" t="s">
        <v>562</v>
      </c>
      <c r="B668" s="13">
        <v>30</v>
      </c>
      <c r="C668" s="14">
        <v>7.891999999999999E-2</v>
      </c>
      <c r="D668" s="14">
        <v>8.0000000000000002E-3</v>
      </c>
      <c r="E668" s="14">
        <v>0.06</v>
      </c>
      <c r="F668" s="15">
        <v>8.9999999999999982</v>
      </c>
    </row>
    <row r="669" spans="1:6" ht="15" customHeight="1" x14ac:dyDescent="0.25">
      <c r="A669" s="22" t="s">
        <v>563</v>
      </c>
      <c r="B669" s="13">
        <v>6</v>
      </c>
      <c r="C669" s="14">
        <v>7.7199999999999994E-3</v>
      </c>
      <c r="D669" s="14">
        <v>1.2000000000000003E-4</v>
      </c>
      <c r="E669" s="14">
        <v>0</v>
      </c>
      <c r="F669" s="15">
        <v>2.58</v>
      </c>
    </row>
    <row r="670" spans="1:6" ht="15" customHeight="1" x14ac:dyDescent="0.25">
      <c r="A670" s="22" t="s">
        <v>564</v>
      </c>
      <c r="B670" s="10">
        <v>736</v>
      </c>
      <c r="C670" s="11">
        <v>0.32332000000000011</v>
      </c>
      <c r="D670" s="11">
        <v>2.6520000000000002E-2</v>
      </c>
      <c r="E670" s="11">
        <v>4.0000000000000002E-4</v>
      </c>
      <c r="F670" s="12">
        <v>76.391499999999994</v>
      </c>
    </row>
    <row r="671" spans="1:6" ht="15" customHeight="1" x14ac:dyDescent="0.25">
      <c r="A671" s="22" t="s">
        <v>710</v>
      </c>
      <c r="B671" s="13">
        <v>45</v>
      </c>
      <c r="C671" s="14">
        <v>1.5519999999999999E-2</v>
      </c>
      <c r="D671" s="14">
        <v>1.9999999999999998E-4</v>
      </c>
      <c r="E671" s="14">
        <v>3.9999999999999996E-4</v>
      </c>
      <c r="F671" s="15">
        <v>6.0919999999999996</v>
      </c>
    </row>
    <row r="672" spans="1:6" ht="15" customHeight="1" x14ac:dyDescent="0.25">
      <c r="A672" s="22" t="s">
        <v>370</v>
      </c>
      <c r="B672" s="13">
        <v>30</v>
      </c>
      <c r="C672" s="14">
        <v>1.5360000000000002E-2</v>
      </c>
      <c r="D672" s="14">
        <v>4.919999999999999E-3</v>
      </c>
      <c r="E672" s="14">
        <v>0</v>
      </c>
      <c r="F672" s="15">
        <v>2.5799999999999996</v>
      </c>
    </row>
    <row r="673" spans="1:6" ht="15" customHeight="1" x14ac:dyDescent="0.25">
      <c r="A673" s="22" t="s">
        <v>565</v>
      </c>
      <c r="B673" s="13">
        <v>78</v>
      </c>
      <c r="C673" s="14">
        <v>3.2200000000000006E-2</v>
      </c>
      <c r="D673" s="14">
        <v>4.0800000000000012E-3</v>
      </c>
      <c r="E673" s="14">
        <v>0</v>
      </c>
      <c r="F673" s="15">
        <v>7.1900000000000013</v>
      </c>
    </row>
    <row r="674" spans="1:6" ht="15" customHeight="1" x14ac:dyDescent="0.25">
      <c r="A674" s="22" t="s">
        <v>566</v>
      </c>
      <c r="B674" s="13">
        <v>43</v>
      </c>
      <c r="C674" s="14">
        <v>1.932E-2</v>
      </c>
      <c r="D674" s="14">
        <v>6.3999999999999973E-4</v>
      </c>
      <c r="E674" s="14">
        <v>0</v>
      </c>
      <c r="F674" s="15">
        <v>6.5500000000000007</v>
      </c>
    </row>
    <row r="675" spans="1:6" ht="15" customHeight="1" x14ac:dyDescent="0.25">
      <c r="A675" s="22" t="s">
        <v>567</v>
      </c>
      <c r="B675" s="13">
        <v>214</v>
      </c>
      <c r="C675" s="14">
        <v>6.7839999999999998E-2</v>
      </c>
      <c r="D675" s="14">
        <v>5.2799999999999991E-3</v>
      </c>
      <c r="E675" s="14">
        <v>0</v>
      </c>
      <c r="F675" s="15">
        <v>17.869500000000002</v>
      </c>
    </row>
    <row r="676" spans="1:6" ht="15" customHeight="1" x14ac:dyDescent="0.25">
      <c r="A676" s="22" t="s">
        <v>157</v>
      </c>
      <c r="B676" s="13">
        <v>40</v>
      </c>
      <c r="C676" s="14">
        <v>6.4799999999999979E-3</v>
      </c>
      <c r="D676" s="14">
        <v>5.2000000000000017E-4</v>
      </c>
      <c r="E676" s="14">
        <v>0</v>
      </c>
      <c r="F676" s="15">
        <v>1.36</v>
      </c>
    </row>
    <row r="677" spans="1:6" ht="15" customHeight="1" x14ac:dyDescent="0.25">
      <c r="A677" s="22" t="s">
        <v>568</v>
      </c>
      <c r="B677" s="13">
        <v>70</v>
      </c>
      <c r="C677" s="14">
        <v>1.9480000000000004E-2</v>
      </c>
      <c r="D677" s="14">
        <v>2.0000000000000004E-4</v>
      </c>
      <c r="E677" s="14">
        <v>0</v>
      </c>
      <c r="F677" s="15">
        <v>5.8950000000000014</v>
      </c>
    </row>
    <row r="678" spans="1:6" ht="15" customHeight="1" x14ac:dyDescent="0.25">
      <c r="A678" s="22" t="s">
        <v>569</v>
      </c>
      <c r="B678" s="13">
        <v>70</v>
      </c>
      <c r="C678" s="14">
        <v>2.4200000000000006E-2</v>
      </c>
      <c r="D678" s="14">
        <v>8.8000000000000025E-4</v>
      </c>
      <c r="E678" s="14">
        <v>0</v>
      </c>
      <c r="F678" s="15">
        <v>7.8750000000000044</v>
      </c>
    </row>
    <row r="679" spans="1:6" ht="15" customHeight="1" x14ac:dyDescent="0.25">
      <c r="A679" s="22" t="s">
        <v>102</v>
      </c>
      <c r="B679" s="13">
        <v>14</v>
      </c>
      <c r="C679" s="14">
        <v>1.0120000000000001E-2</v>
      </c>
      <c r="D679" s="14">
        <v>1.7200000000000006E-3</v>
      </c>
      <c r="E679" s="14">
        <v>0</v>
      </c>
      <c r="F679" s="15">
        <v>2.1200000000000006</v>
      </c>
    </row>
    <row r="680" spans="1:6" ht="15" customHeight="1" x14ac:dyDescent="0.25">
      <c r="A680" s="22" t="s">
        <v>570</v>
      </c>
      <c r="B680" s="13">
        <v>75</v>
      </c>
      <c r="C680" s="14">
        <v>2.384E-2</v>
      </c>
      <c r="D680" s="14">
        <v>3.5999999999999995E-3</v>
      </c>
      <c r="E680" s="14">
        <v>0</v>
      </c>
      <c r="F680" s="15">
        <v>5.9949999999999983</v>
      </c>
    </row>
    <row r="681" spans="1:6" ht="15" customHeight="1" x14ac:dyDescent="0.25">
      <c r="A681" s="22" t="s">
        <v>571</v>
      </c>
      <c r="B681" s="13">
        <v>11</v>
      </c>
      <c r="C681" s="14">
        <v>7.1719999999999978E-2</v>
      </c>
      <c r="D681" s="14">
        <v>3.6800000000000005E-3</v>
      </c>
      <c r="E681" s="14">
        <v>0</v>
      </c>
      <c r="F681" s="15">
        <v>9.57</v>
      </c>
    </row>
    <row r="682" spans="1:6" ht="15" customHeight="1" x14ac:dyDescent="0.25">
      <c r="A682" s="22" t="s">
        <v>572</v>
      </c>
      <c r="B682" s="13">
        <v>46</v>
      </c>
      <c r="C682" s="14">
        <v>1.7240000000000002E-2</v>
      </c>
      <c r="D682" s="14">
        <v>8.0000000000000004E-4</v>
      </c>
      <c r="E682" s="14">
        <v>0</v>
      </c>
      <c r="F682" s="15">
        <v>3.2950000000000004</v>
      </c>
    </row>
    <row r="683" spans="1:6" ht="15" customHeight="1" x14ac:dyDescent="0.25">
      <c r="A683" s="22" t="s">
        <v>573</v>
      </c>
      <c r="B683" s="10">
        <v>307</v>
      </c>
      <c r="C683" s="11">
        <v>0.18631999999999996</v>
      </c>
      <c r="D683" s="11">
        <v>1.8639999999999983E-2</v>
      </c>
      <c r="E683" s="11">
        <v>0</v>
      </c>
      <c r="F683" s="12">
        <v>65.27000000000001</v>
      </c>
    </row>
    <row r="684" spans="1:6" ht="15" customHeight="1" x14ac:dyDescent="0.25">
      <c r="A684" s="22" t="s">
        <v>711</v>
      </c>
      <c r="B684" s="13">
        <v>109</v>
      </c>
      <c r="C684" s="14">
        <v>5.4119999999999988E-2</v>
      </c>
      <c r="D684" s="14">
        <v>1E-3</v>
      </c>
      <c r="E684" s="14">
        <v>0</v>
      </c>
      <c r="F684" s="15">
        <v>11.69</v>
      </c>
    </row>
    <row r="685" spans="1:6" ht="15" customHeight="1" x14ac:dyDescent="0.25">
      <c r="A685" s="22" t="s">
        <v>574</v>
      </c>
      <c r="B685" s="13">
        <v>60</v>
      </c>
      <c r="C685" s="14">
        <v>4.7280000000000003E-2</v>
      </c>
      <c r="D685" s="14">
        <v>1.3879999999999998E-2</v>
      </c>
      <c r="E685" s="14">
        <v>0</v>
      </c>
      <c r="F685" s="15">
        <v>22.459999999999994</v>
      </c>
    </row>
    <row r="686" spans="1:6" ht="15" customHeight="1" x14ac:dyDescent="0.25">
      <c r="A686" s="22" t="s">
        <v>391</v>
      </c>
      <c r="B686" s="13">
        <v>54</v>
      </c>
      <c r="C686" s="14">
        <v>2.5679999999999998E-2</v>
      </c>
      <c r="D686" s="14">
        <v>2.2799999999999999E-3</v>
      </c>
      <c r="E686" s="14">
        <v>0</v>
      </c>
      <c r="F686" s="15">
        <v>7.4700000000000033</v>
      </c>
    </row>
    <row r="687" spans="1:6" ht="15" customHeight="1" x14ac:dyDescent="0.25">
      <c r="A687" s="22" t="s">
        <v>575</v>
      </c>
      <c r="B687" s="13">
        <v>60</v>
      </c>
      <c r="C687" s="14">
        <v>4.9119999999999997E-2</v>
      </c>
      <c r="D687" s="14">
        <v>1.4000000000000004E-3</v>
      </c>
      <c r="E687" s="14">
        <v>0</v>
      </c>
      <c r="F687" s="15">
        <v>20.73</v>
      </c>
    </row>
    <row r="688" spans="1:6" ht="15" customHeight="1" x14ac:dyDescent="0.25">
      <c r="A688" s="22" t="s">
        <v>576</v>
      </c>
      <c r="B688" s="13">
        <v>24</v>
      </c>
      <c r="C688" s="14">
        <v>1.0120000000000001E-2</v>
      </c>
      <c r="D688" s="14">
        <v>8.0000000000000074E-5</v>
      </c>
      <c r="E688" s="14">
        <v>0</v>
      </c>
      <c r="F688" s="15">
        <v>2.92</v>
      </c>
    </row>
    <row r="689" spans="1:6" ht="21" customHeight="1" x14ac:dyDescent="0.25">
      <c r="A689" s="22" t="s">
        <v>12</v>
      </c>
      <c r="B689" s="10">
        <f>SUM(B690)</f>
        <v>36</v>
      </c>
      <c r="C689" s="11">
        <f t="shared" ref="C689:F689" si="8">SUM(C690)</f>
        <v>3.6159999999999998E-2</v>
      </c>
      <c r="D689" s="11">
        <f t="shared" si="8"/>
        <v>7.4399999999999996E-3</v>
      </c>
      <c r="E689" s="11">
        <f t="shared" si="8"/>
        <v>0</v>
      </c>
      <c r="F689" s="12">
        <f t="shared" si="8"/>
        <v>11.549999999999997</v>
      </c>
    </row>
    <row r="690" spans="1:6" ht="15" customHeight="1" x14ac:dyDescent="0.25">
      <c r="A690" s="22" t="s">
        <v>577</v>
      </c>
      <c r="B690" s="10">
        <v>36</v>
      </c>
      <c r="C690" s="11">
        <v>3.6159999999999998E-2</v>
      </c>
      <c r="D690" s="11">
        <v>7.4399999999999996E-3</v>
      </c>
      <c r="E690" s="11">
        <v>0</v>
      </c>
      <c r="F690" s="12">
        <v>11.549999999999997</v>
      </c>
    </row>
    <row r="691" spans="1:6" ht="15" customHeight="1" x14ac:dyDescent="0.25">
      <c r="A691" s="22" t="s">
        <v>712</v>
      </c>
      <c r="B691" s="13">
        <v>17</v>
      </c>
      <c r="C691" s="14">
        <v>1.8799999999999994E-2</v>
      </c>
      <c r="D691" s="14">
        <v>3.3999999999999989E-3</v>
      </c>
      <c r="E691" s="14">
        <v>0</v>
      </c>
      <c r="F691" s="15">
        <v>4.9750000000000014</v>
      </c>
    </row>
    <row r="692" spans="1:6" ht="15" customHeight="1" x14ac:dyDescent="0.25">
      <c r="A692" s="22" t="s">
        <v>578</v>
      </c>
      <c r="B692" s="13">
        <v>10</v>
      </c>
      <c r="C692" s="14">
        <v>6.8000000000000005E-3</v>
      </c>
      <c r="D692" s="14">
        <v>3.0800000000000007E-3</v>
      </c>
      <c r="E692" s="14">
        <v>0</v>
      </c>
      <c r="F692" s="15">
        <v>2.3249999999999997</v>
      </c>
    </row>
    <row r="693" spans="1:6" ht="15" customHeight="1" x14ac:dyDescent="0.25">
      <c r="A693" s="22" t="s">
        <v>579</v>
      </c>
      <c r="B693" s="13">
        <v>9</v>
      </c>
      <c r="C693" s="14">
        <v>1.056E-2</v>
      </c>
      <c r="D693" s="14">
        <v>9.6000000000000002E-4</v>
      </c>
      <c r="E693" s="14">
        <v>0</v>
      </c>
      <c r="F693" s="15">
        <v>4.25</v>
      </c>
    </row>
    <row r="694" spans="1:6" ht="21" customHeight="1" x14ac:dyDescent="0.25">
      <c r="A694" s="22" t="s">
        <v>15</v>
      </c>
      <c r="B694" s="10">
        <f>SUM(B695+B699)</f>
        <v>342</v>
      </c>
      <c r="C694" s="11">
        <f t="shared" ref="C694:F694" si="9">SUM(C695+C699)</f>
        <v>1.5491199999999998</v>
      </c>
      <c r="D694" s="11">
        <f t="shared" si="9"/>
        <v>1.0759999999999999E-2</v>
      </c>
      <c r="E694" s="11">
        <f t="shared" si="9"/>
        <v>0</v>
      </c>
      <c r="F694" s="12">
        <f t="shared" si="9"/>
        <v>70.358800000000002</v>
      </c>
    </row>
    <row r="695" spans="1:6" ht="15" customHeight="1" x14ac:dyDescent="0.25">
      <c r="A695" s="22" t="s">
        <v>580</v>
      </c>
      <c r="B695" s="10">
        <v>295</v>
      </c>
      <c r="C695" s="11">
        <v>0.9837999999999999</v>
      </c>
      <c r="D695" s="11">
        <v>5.5999999999999973E-3</v>
      </c>
      <c r="E695" s="11">
        <v>0</v>
      </c>
      <c r="F695" s="12">
        <v>59.883800000000001</v>
      </c>
    </row>
    <row r="696" spans="1:6" ht="15" customHeight="1" x14ac:dyDescent="0.25">
      <c r="A696" s="22" t="s">
        <v>713</v>
      </c>
      <c r="B696" s="13">
        <v>55</v>
      </c>
      <c r="C696" s="14">
        <v>2.0880000000000003E-2</v>
      </c>
      <c r="D696" s="14">
        <v>0</v>
      </c>
      <c r="E696" s="14">
        <v>0</v>
      </c>
      <c r="F696" s="15">
        <v>13.593799999999993</v>
      </c>
    </row>
    <row r="697" spans="1:6" ht="15" customHeight="1" x14ac:dyDescent="0.25">
      <c r="A697" s="22" t="s">
        <v>581</v>
      </c>
      <c r="B697" s="13">
        <v>109</v>
      </c>
      <c r="C697" s="14">
        <v>0.55831999999999982</v>
      </c>
      <c r="D697" s="14">
        <v>8.0000000000000026E-4</v>
      </c>
      <c r="E697" s="14">
        <v>0</v>
      </c>
      <c r="F697" s="15">
        <v>13.030000000000001</v>
      </c>
    </row>
    <row r="698" spans="1:6" ht="15" customHeight="1" x14ac:dyDescent="0.25">
      <c r="A698" s="22" t="s">
        <v>582</v>
      </c>
      <c r="B698" s="13">
        <v>131</v>
      </c>
      <c r="C698" s="14">
        <v>0.40460000000000013</v>
      </c>
      <c r="D698" s="14">
        <v>4.8000000000000013E-3</v>
      </c>
      <c r="E698" s="14">
        <v>0</v>
      </c>
      <c r="F698" s="15">
        <v>33.260000000000005</v>
      </c>
    </row>
    <row r="699" spans="1:6" ht="15" customHeight="1" x14ac:dyDescent="0.25">
      <c r="A699" s="22" t="s">
        <v>583</v>
      </c>
      <c r="B699" s="10">
        <v>47</v>
      </c>
      <c r="C699" s="11">
        <v>0.56531999999999993</v>
      </c>
      <c r="D699" s="11">
        <v>5.1600000000000005E-3</v>
      </c>
      <c r="E699" s="11">
        <v>0</v>
      </c>
      <c r="F699" s="12">
        <v>10.475</v>
      </c>
    </row>
    <row r="700" spans="1:6" ht="15" customHeight="1" x14ac:dyDescent="0.25">
      <c r="A700" s="22" t="s">
        <v>584</v>
      </c>
      <c r="B700" s="13">
        <v>30</v>
      </c>
      <c r="C700" s="14">
        <v>0.56091999999999997</v>
      </c>
      <c r="D700" s="14">
        <v>4.9199999999999999E-3</v>
      </c>
      <c r="E700" s="14">
        <v>0</v>
      </c>
      <c r="F700" s="15">
        <v>8.7550000000000008</v>
      </c>
    </row>
    <row r="701" spans="1:6" ht="15" customHeight="1" x14ac:dyDescent="0.25">
      <c r="A701" s="22" t="s">
        <v>585</v>
      </c>
      <c r="B701" s="13">
        <v>17</v>
      </c>
      <c r="C701" s="14">
        <v>4.3999999999999994E-3</v>
      </c>
      <c r="D701" s="14">
        <v>2.3999999999999998E-4</v>
      </c>
      <c r="E701" s="14">
        <v>0</v>
      </c>
      <c r="F701" s="15">
        <v>1.7200000000000006</v>
      </c>
    </row>
    <row r="702" spans="1:6" ht="21" customHeight="1" x14ac:dyDescent="0.25">
      <c r="A702" s="22" t="s">
        <v>16</v>
      </c>
      <c r="B702" s="10">
        <f>SUM(B703+B712+B721+B738+B744+B756+B764+B770+B776)</f>
        <v>5874</v>
      </c>
      <c r="C702" s="11">
        <f t="shared" ref="C702:F702" si="10">SUM(C703+C712+C721+C738+C744+C756+C764+C770+C776)</f>
        <v>14.534027999999992</v>
      </c>
      <c r="D702" s="11">
        <f t="shared" si="10"/>
        <v>2.5347787059681899</v>
      </c>
      <c r="E702" s="11">
        <f t="shared" si="10"/>
        <v>1.0200000000000002E-2</v>
      </c>
      <c r="F702" s="12">
        <f t="shared" si="10"/>
        <v>1989.9814000000001</v>
      </c>
    </row>
    <row r="703" spans="1:6" ht="15" customHeight="1" x14ac:dyDescent="0.25">
      <c r="A703" s="22" t="s">
        <v>586</v>
      </c>
      <c r="B703" s="10">
        <v>876</v>
      </c>
      <c r="C703" s="11">
        <v>2.5590199999999999</v>
      </c>
      <c r="D703" s="11">
        <v>7.2739999999999971E-2</v>
      </c>
      <c r="E703" s="11">
        <v>0</v>
      </c>
      <c r="F703" s="12">
        <v>181.61859999999987</v>
      </c>
    </row>
    <row r="704" spans="1:6" ht="15" customHeight="1" x14ac:dyDescent="0.25">
      <c r="A704" s="22" t="s">
        <v>714</v>
      </c>
      <c r="B704" s="13">
        <v>114</v>
      </c>
      <c r="C704" s="14">
        <v>4.7439999999999982E-2</v>
      </c>
      <c r="D704" s="14">
        <v>4.0000000000000001E-3</v>
      </c>
      <c r="E704" s="14">
        <v>0</v>
      </c>
      <c r="F704" s="15">
        <v>12.675000000000002</v>
      </c>
    </row>
    <row r="705" spans="1:6" ht="15" customHeight="1" x14ac:dyDescent="0.25">
      <c r="A705" s="22" t="s">
        <v>587</v>
      </c>
      <c r="B705" s="13">
        <v>88</v>
      </c>
      <c r="C705" s="14">
        <v>3.772000000000001E-2</v>
      </c>
      <c r="D705" s="14">
        <v>2.1999999999999997E-3</v>
      </c>
      <c r="E705" s="14">
        <v>0</v>
      </c>
      <c r="F705" s="15">
        <v>7.0050999999999997</v>
      </c>
    </row>
    <row r="706" spans="1:6" ht="15" customHeight="1" x14ac:dyDescent="0.25">
      <c r="A706" s="22" t="s">
        <v>588</v>
      </c>
      <c r="B706" s="13">
        <v>63</v>
      </c>
      <c r="C706" s="14">
        <v>2.0142399999999996</v>
      </c>
      <c r="D706" s="14">
        <v>1.4E-3</v>
      </c>
      <c r="E706" s="14">
        <v>0</v>
      </c>
      <c r="F706" s="15">
        <v>4.5</v>
      </c>
    </row>
    <row r="707" spans="1:6" ht="15" customHeight="1" x14ac:dyDescent="0.25">
      <c r="A707" s="22" t="s">
        <v>589</v>
      </c>
      <c r="B707" s="13">
        <v>180</v>
      </c>
      <c r="C707" s="14">
        <v>4.2200000000000029E-2</v>
      </c>
      <c r="D707" s="14">
        <v>8.119999999999997E-3</v>
      </c>
      <c r="E707" s="14">
        <v>0</v>
      </c>
      <c r="F707" s="15">
        <v>10.919999999999995</v>
      </c>
    </row>
    <row r="708" spans="1:6" ht="15" customHeight="1" x14ac:dyDescent="0.25">
      <c r="A708" s="22" t="s">
        <v>590</v>
      </c>
      <c r="B708" s="13">
        <v>6</v>
      </c>
      <c r="C708" s="14">
        <v>2.4800000000000004E-3</v>
      </c>
      <c r="D708" s="14">
        <v>5.2000000000000006E-4</v>
      </c>
      <c r="E708" s="14">
        <v>0</v>
      </c>
      <c r="F708" s="15">
        <v>0.62</v>
      </c>
    </row>
    <row r="709" spans="1:6" ht="15" customHeight="1" x14ac:dyDescent="0.25">
      <c r="A709" s="22" t="s">
        <v>591</v>
      </c>
      <c r="B709" s="13">
        <v>166</v>
      </c>
      <c r="C709" s="14">
        <v>0.10214000000000002</v>
      </c>
      <c r="D709" s="14">
        <v>2.2759999999999992E-2</v>
      </c>
      <c r="E709" s="14">
        <v>0</v>
      </c>
      <c r="F709" s="15">
        <v>18.975000000000019</v>
      </c>
    </row>
    <row r="710" spans="1:6" ht="15" customHeight="1" x14ac:dyDescent="0.25">
      <c r="A710" s="22" t="s">
        <v>592</v>
      </c>
      <c r="B710" s="13">
        <v>178</v>
      </c>
      <c r="C710" s="14">
        <v>0.29676000000000008</v>
      </c>
      <c r="D710" s="14">
        <v>3.2499999999999987E-2</v>
      </c>
      <c r="E710" s="14">
        <v>0</v>
      </c>
      <c r="F710" s="15">
        <v>122.69349999999994</v>
      </c>
    </row>
    <row r="711" spans="1:6" ht="15" customHeight="1" x14ac:dyDescent="0.25">
      <c r="A711" s="22" t="s">
        <v>593</v>
      </c>
      <c r="B711" s="13">
        <v>81</v>
      </c>
      <c r="C711" s="14">
        <v>1.6040000000000002E-2</v>
      </c>
      <c r="D711" s="14">
        <v>1.2399999999999996E-3</v>
      </c>
      <c r="E711" s="14">
        <v>0</v>
      </c>
      <c r="F711" s="15">
        <v>4.2299999999999995</v>
      </c>
    </row>
    <row r="712" spans="1:6" ht="15" customHeight="1" x14ac:dyDescent="0.25">
      <c r="A712" s="22" t="s">
        <v>594</v>
      </c>
      <c r="B712" s="10">
        <v>808</v>
      </c>
      <c r="C712" s="11">
        <v>2.3110879999999989</v>
      </c>
      <c r="D712" s="11">
        <v>3.9419999999999997E-2</v>
      </c>
      <c r="E712" s="11">
        <v>0</v>
      </c>
      <c r="F712" s="12">
        <v>107.33600000000001</v>
      </c>
    </row>
    <row r="713" spans="1:6" ht="15" customHeight="1" x14ac:dyDescent="0.25">
      <c r="A713" s="22" t="s">
        <v>715</v>
      </c>
      <c r="B713" s="13">
        <v>101</v>
      </c>
      <c r="C713" s="14">
        <v>1.0825599999999995</v>
      </c>
      <c r="D713" s="14">
        <v>1.14E-2</v>
      </c>
      <c r="E713" s="14">
        <v>0</v>
      </c>
      <c r="F713" s="15">
        <v>11.776000000000003</v>
      </c>
    </row>
    <row r="714" spans="1:6" ht="15" customHeight="1" x14ac:dyDescent="0.25">
      <c r="A714" s="22" t="s">
        <v>595</v>
      </c>
      <c r="B714" s="13">
        <v>11</v>
      </c>
      <c r="C714" s="14">
        <v>6.8400000000000015E-3</v>
      </c>
      <c r="D714" s="14">
        <v>1.6000000000000004E-4</v>
      </c>
      <c r="E714" s="14">
        <v>0</v>
      </c>
      <c r="F714" s="15">
        <v>2.0399999999999996</v>
      </c>
    </row>
    <row r="715" spans="1:6" ht="15" customHeight="1" x14ac:dyDescent="0.25">
      <c r="A715" s="22" t="s">
        <v>596</v>
      </c>
      <c r="B715" s="13">
        <v>181</v>
      </c>
      <c r="C715" s="14">
        <v>0.77752799999999977</v>
      </c>
      <c r="D715" s="14">
        <v>3.3600000000000032E-3</v>
      </c>
      <c r="E715" s="14">
        <v>0</v>
      </c>
      <c r="F715" s="15">
        <v>10.440000000000001</v>
      </c>
    </row>
    <row r="716" spans="1:6" ht="15" customHeight="1" x14ac:dyDescent="0.25">
      <c r="A716" s="22" t="s">
        <v>597</v>
      </c>
      <c r="B716" s="13">
        <v>55</v>
      </c>
      <c r="C716" s="14">
        <v>4.5759999999999995E-2</v>
      </c>
      <c r="D716" s="14">
        <v>1.3199999999999998E-3</v>
      </c>
      <c r="E716" s="14">
        <v>0</v>
      </c>
      <c r="F716" s="15">
        <v>5.8400000000000007</v>
      </c>
    </row>
    <row r="717" spans="1:6" ht="15" customHeight="1" x14ac:dyDescent="0.25">
      <c r="A717" s="22" t="s">
        <v>598</v>
      </c>
      <c r="B717" s="13">
        <v>99</v>
      </c>
      <c r="C717" s="14">
        <v>0.10095999999999999</v>
      </c>
      <c r="D717" s="14">
        <v>3.8200000000000009E-3</v>
      </c>
      <c r="E717" s="14">
        <v>0</v>
      </c>
      <c r="F717" s="15">
        <v>18.114999999999998</v>
      </c>
    </row>
    <row r="718" spans="1:6" ht="15" customHeight="1" x14ac:dyDescent="0.25">
      <c r="A718" s="22" t="s">
        <v>599</v>
      </c>
      <c r="B718" s="13">
        <v>38</v>
      </c>
      <c r="C718" s="14">
        <v>9.9199999999999965E-3</v>
      </c>
      <c r="D718" s="14">
        <v>4.7999999999999996E-4</v>
      </c>
      <c r="E718" s="14">
        <v>0</v>
      </c>
      <c r="F718" s="15">
        <v>9.3000000000000007</v>
      </c>
    </row>
    <row r="719" spans="1:6" ht="15" customHeight="1" x14ac:dyDescent="0.25">
      <c r="A719" s="22" t="s">
        <v>600</v>
      </c>
      <c r="B719" s="13">
        <v>150</v>
      </c>
      <c r="C719" s="14">
        <v>0.19515999999999997</v>
      </c>
      <c r="D719" s="14">
        <v>1.2520000000000003E-2</v>
      </c>
      <c r="E719" s="14">
        <v>0</v>
      </c>
      <c r="F719" s="15">
        <v>27.919999999999995</v>
      </c>
    </row>
    <row r="720" spans="1:6" ht="15" customHeight="1" x14ac:dyDescent="0.25">
      <c r="A720" s="22" t="s">
        <v>601</v>
      </c>
      <c r="B720" s="13">
        <v>173</v>
      </c>
      <c r="C720" s="14">
        <v>9.2360000000000053E-2</v>
      </c>
      <c r="D720" s="14">
        <v>6.3599999999999993E-3</v>
      </c>
      <c r="E720" s="14">
        <v>0</v>
      </c>
      <c r="F720" s="15">
        <v>21.905000000000008</v>
      </c>
    </row>
    <row r="721" spans="1:6" ht="15" customHeight="1" x14ac:dyDescent="0.25">
      <c r="A721" s="22" t="s">
        <v>602</v>
      </c>
      <c r="B721" s="10">
        <v>915</v>
      </c>
      <c r="C721" s="11">
        <v>3.2697599999999958</v>
      </c>
      <c r="D721" s="11">
        <v>0.2692710109890108</v>
      </c>
      <c r="E721" s="11">
        <v>0</v>
      </c>
      <c r="F721" s="12">
        <v>348.87650000000042</v>
      </c>
    </row>
    <row r="722" spans="1:6" ht="15" customHeight="1" x14ac:dyDescent="0.25">
      <c r="A722" s="22" t="s">
        <v>716</v>
      </c>
      <c r="B722" s="13">
        <v>130</v>
      </c>
      <c r="C722" s="14">
        <v>0.16364000000000001</v>
      </c>
      <c r="D722" s="14">
        <v>5.9495238095238108E-3</v>
      </c>
      <c r="E722" s="14">
        <v>0</v>
      </c>
      <c r="F722" s="15">
        <v>21.257499999999997</v>
      </c>
    </row>
    <row r="723" spans="1:6" ht="15" customHeight="1" x14ac:dyDescent="0.25">
      <c r="A723" s="22" t="s">
        <v>603</v>
      </c>
      <c r="B723" s="13">
        <v>123</v>
      </c>
      <c r="C723" s="14">
        <v>2.4847200000000016</v>
      </c>
      <c r="D723" s="14">
        <v>0.21328199999999997</v>
      </c>
      <c r="E723" s="14">
        <v>0</v>
      </c>
      <c r="F723" s="15">
        <v>162.78100000000012</v>
      </c>
    </row>
    <row r="724" spans="1:6" ht="15" customHeight="1" x14ac:dyDescent="0.25">
      <c r="A724" s="22" t="s">
        <v>604</v>
      </c>
      <c r="B724" s="13">
        <v>48</v>
      </c>
      <c r="C724" s="14">
        <v>1.7600000000000001E-2</v>
      </c>
      <c r="D724" s="14">
        <v>1.8799999999999999E-3</v>
      </c>
      <c r="E724" s="14">
        <v>0</v>
      </c>
      <c r="F724" s="15">
        <v>6.0399999999999983</v>
      </c>
    </row>
    <row r="725" spans="1:6" ht="15" customHeight="1" x14ac:dyDescent="0.25">
      <c r="A725" s="22" t="s">
        <v>605</v>
      </c>
      <c r="B725" s="13">
        <v>7</v>
      </c>
      <c r="C725" s="14">
        <v>3.0000000000000001E-3</v>
      </c>
      <c r="D725" s="14">
        <v>3.6000000000000002E-4</v>
      </c>
      <c r="E725" s="14">
        <v>0</v>
      </c>
      <c r="F725" s="15">
        <v>0.96000000000000008</v>
      </c>
    </row>
    <row r="726" spans="1:6" ht="15" customHeight="1" x14ac:dyDescent="0.25">
      <c r="A726" s="22" t="s">
        <v>606</v>
      </c>
      <c r="B726" s="13">
        <v>285</v>
      </c>
      <c r="C726" s="14">
        <v>0.14679999999999985</v>
      </c>
      <c r="D726" s="14">
        <v>1.1106666666666664E-2</v>
      </c>
      <c r="E726" s="14">
        <v>0</v>
      </c>
      <c r="F726" s="15">
        <v>32.725000000000016</v>
      </c>
    </row>
    <row r="727" spans="1:6" ht="15" customHeight="1" x14ac:dyDescent="0.25">
      <c r="A727" s="22" t="s">
        <v>607</v>
      </c>
      <c r="B727" s="13">
        <v>2</v>
      </c>
      <c r="C727" s="14">
        <v>8.0000000000000004E-4</v>
      </c>
      <c r="D727" s="14">
        <v>0</v>
      </c>
      <c r="E727" s="14">
        <v>0</v>
      </c>
      <c r="F727" s="15">
        <v>0.25</v>
      </c>
    </row>
    <row r="728" spans="1:6" ht="15" customHeight="1" x14ac:dyDescent="0.25">
      <c r="A728" s="22" t="s">
        <v>608</v>
      </c>
      <c r="B728" s="13">
        <v>36</v>
      </c>
      <c r="C728" s="14">
        <v>1.4480000000000002E-2</v>
      </c>
      <c r="D728" s="14">
        <v>3.7599999999999999E-3</v>
      </c>
      <c r="E728" s="14">
        <v>0</v>
      </c>
      <c r="F728" s="15">
        <v>3.7150000000000003</v>
      </c>
    </row>
    <row r="729" spans="1:6" ht="15" customHeight="1" x14ac:dyDescent="0.25">
      <c r="A729" s="22" t="s">
        <v>609</v>
      </c>
      <c r="B729" s="13">
        <v>19</v>
      </c>
      <c r="C729" s="14">
        <v>4.1599999999999996E-3</v>
      </c>
      <c r="D729" s="14">
        <v>5.2000000000000017E-4</v>
      </c>
      <c r="E729" s="14">
        <v>0</v>
      </c>
      <c r="F729" s="15">
        <v>0.95000000000000007</v>
      </c>
    </row>
    <row r="730" spans="1:6" ht="15" customHeight="1" x14ac:dyDescent="0.25">
      <c r="A730" s="22" t="s">
        <v>351</v>
      </c>
      <c r="B730" s="13">
        <v>18</v>
      </c>
      <c r="C730" s="14">
        <v>5.3759999999999995E-2</v>
      </c>
      <c r="D730" s="14">
        <v>8.7999999999999992E-4</v>
      </c>
      <c r="E730" s="14">
        <v>0</v>
      </c>
      <c r="F730" s="15">
        <v>5.75</v>
      </c>
    </row>
    <row r="731" spans="1:6" ht="15" customHeight="1" x14ac:dyDescent="0.25">
      <c r="A731" s="22" t="s">
        <v>610</v>
      </c>
      <c r="B731" s="13">
        <v>15</v>
      </c>
      <c r="C731" s="14">
        <v>3.0000000000000001E-3</v>
      </c>
      <c r="D731" s="14">
        <v>1.6000000000000001E-4</v>
      </c>
      <c r="E731" s="14">
        <v>0</v>
      </c>
      <c r="F731" s="15">
        <v>11.330000000000002</v>
      </c>
    </row>
    <row r="732" spans="1:6" ht="15" customHeight="1" x14ac:dyDescent="0.25">
      <c r="A732" s="22" t="s">
        <v>611</v>
      </c>
      <c r="B732" s="13">
        <v>65</v>
      </c>
      <c r="C732" s="14">
        <v>4.9239999999999992E-2</v>
      </c>
      <c r="D732" s="14">
        <v>2.9199999999999994E-3</v>
      </c>
      <c r="E732" s="14">
        <v>0</v>
      </c>
      <c r="F732" s="15">
        <v>6.0299999999999994</v>
      </c>
    </row>
    <row r="733" spans="1:6" ht="15" customHeight="1" x14ac:dyDescent="0.25">
      <c r="A733" s="22" t="s">
        <v>612</v>
      </c>
      <c r="B733" s="13">
        <v>44</v>
      </c>
      <c r="C733" s="14">
        <v>9.1200000000000031E-3</v>
      </c>
      <c r="D733" s="14">
        <v>8.4000000000000025E-4</v>
      </c>
      <c r="E733" s="14">
        <v>0</v>
      </c>
      <c r="F733" s="15">
        <v>2.7350000000000003</v>
      </c>
    </row>
    <row r="734" spans="1:6" ht="15" customHeight="1" x14ac:dyDescent="0.25">
      <c r="A734" s="22" t="s">
        <v>613</v>
      </c>
      <c r="B734" s="13">
        <v>44</v>
      </c>
      <c r="C734" s="14">
        <v>5.9319999999999984E-2</v>
      </c>
      <c r="D734" s="14">
        <v>4.1999999999999989E-3</v>
      </c>
      <c r="E734" s="14">
        <v>0</v>
      </c>
      <c r="F734" s="15">
        <v>23.13</v>
      </c>
    </row>
    <row r="735" spans="1:6" ht="15" customHeight="1" x14ac:dyDescent="0.25">
      <c r="A735" s="22" t="s">
        <v>614</v>
      </c>
      <c r="B735" s="13">
        <v>29</v>
      </c>
      <c r="C735" s="14">
        <v>0.14984</v>
      </c>
      <c r="D735" s="14">
        <v>1.436615384615385E-2</v>
      </c>
      <c r="E735" s="14">
        <v>0</v>
      </c>
      <c r="F735" s="15">
        <v>17.615000000000006</v>
      </c>
    </row>
    <row r="736" spans="1:6" ht="15" customHeight="1" x14ac:dyDescent="0.25">
      <c r="A736" s="22" t="s">
        <v>615</v>
      </c>
      <c r="B736" s="13">
        <v>22</v>
      </c>
      <c r="C736" s="14">
        <v>0.10172</v>
      </c>
      <c r="D736" s="14">
        <v>7.8466666666666685E-3</v>
      </c>
      <c r="E736" s="14">
        <v>0</v>
      </c>
      <c r="F736" s="15">
        <v>51.769999999999996</v>
      </c>
    </row>
    <row r="737" spans="1:6" ht="15" customHeight="1" x14ac:dyDescent="0.25">
      <c r="A737" s="22" t="s">
        <v>616</v>
      </c>
      <c r="B737" s="13">
        <v>28</v>
      </c>
      <c r="C737" s="14">
        <v>8.5599999999999982E-3</v>
      </c>
      <c r="D737" s="14">
        <v>1.2000000000000001E-3</v>
      </c>
      <c r="E737" s="14">
        <v>0</v>
      </c>
      <c r="F737" s="15">
        <v>1.8380000000000001</v>
      </c>
    </row>
    <row r="738" spans="1:6" ht="15" customHeight="1" x14ac:dyDescent="0.25">
      <c r="A738" s="22" t="s">
        <v>617</v>
      </c>
      <c r="B738" s="10">
        <v>509</v>
      </c>
      <c r="C738" s="11">
        <v>0.65999999999999903</v>
      </c>
      <c r="D738" s="11">
        <v>0.22971666666666654</v>
      </c>
      <c r="E738" s="11">
        <v>2.0000000000000017E-4</v>
      </c>
      <c r="F738" s="12">
        <v>101.25599999999987</v>
      </c>
    </row>
    <row r="739" spans="1:6" ht="15" customHeight="1" x14ac:dyDescent="0.25">
      <c r="A739" s="22" t="s">
        <v>717</v>
      </c>
      <c r="B739" s="13">
        <v>128</v>
      </c>
      <c r="C739" s="14">
        <v>0.36379999999999979</v>
      </c>
      <c r="D739" s="14">
        <v>0.2025866666666668</v>
      </c>
      <c r="E739" s="14">
        <v>0</v>
      </c>
      <c r="F739" s="15">
        <v>31.440999999999999</v>
      </c>
    </row>
    <row r="740" spans="1:6" ht="15" customHeight="1" x14ac:dyDescent="0.25">
      <c r="A740" s="22" t="s">
        <v>618</v>
      </c>
      <c r="B740" s="13">
        <v>70</v>
      </c>
      <c r="C740" s="14">
        <v>9.0880000000000016E-2</v>
      </c>
      <c r="D740" s="14">
        <v>7.9599999999999983E-3</v>
      </c>
      <c r="E740" s="14">
        <v>0</v>
      </c>
      <c r="F740" s="15">
        <v>12.514999999999992</v>
      </c>
    </row>
    <row r="741" spans="1:6" ht="15" customHeight="1" x14ac:dyDescent="0.25">
      <c r="A741" s="22" t="s">
        <v>619</v>
      </c>
      <c r="B741" s="13">
        <v>47</v>
      </c>
      <c r="C741" s="14">
        <v>0.10543999999999999</v>
      </c>
      <c r="D741" s="14">
        <v>8.0799999999999986E-3</v>
      </c>
      <c r="E741" s="14">
        <v>2.0000000000000001E-4</v>
      </c>
      <c r="F741" s="15">
        <v>22.03</v>
      </c>
    </row>
    <row r="742" spans="1:6" ht="15" customHeight="1" x14ac:dyDescent="0.25">
      <c r="A742" s="22" t="s">
        <v>620</v>
      </c>
      <c r="B742" s="13">
        <v>142</v>
      </c>
      <c r="C742" s="14">
        <v>4.5200000000000011E-2</v>
      </c>
      <c r="D742" s="14">
        <v>7.6899999999999981E-3</v>
      </c>
      <c r="E742" s="14">
        <v>0</v>
      </c>
      <c r="F742" s="15">
        <v>11.949999999999998</v>
      </c>
    </row>
    <row r="743" spans="1:6" ht="15" customHeight="1" x14ac:dyDescent="0.25">
      <c r="A743" s="22" t="s">
        <v>621</v>
      </c>
      <c r="B743" s="13">
        <v>122</v>
      </c>
      <c r="C743" s="14">
        <v>5.4679999999999999E-2</v>
      </c>
      <c r="D743" s="14">
        <v>3.3999999999999998E-3</v>
      </c>
      <c r="E743" s="14">
        <v>0</v>
      </c>
      <c r="F743" s="15">
        <v>23.319999999999997</v>
      </c>
    </row>
    <row r="744" spans="1:6" ht="15" customHeight="1" x14ac:dyDescent="0.25">
      <c r="A744" s="22" t="s">
        <v>622</v>
      </c>
      <c r="B744" s="10">
        <v>799</v>
      </c>
      <c r="C744" s="11">
        <v>0.42707999999999946</v>
      </c>
      <c r="D744" s="11">
        <v>8.7206666666666655E-2</v>
      </c>
      <c r="E744" s="11">
        <v>1.0000000000000002E-2</v>
      </c>
      <c r="F744" s="12">
        <v>113.96230000000003</v>
      </c>
    </row>
    <row r="745" spans="1:6" ht="15" customHeight="1" x14ac:dyDescent="0.25">
      <c r="A745" s="22" t="s">
        <v>718</v>
      </c>
      <c r="B745" s="13">
        <v>73</v>
      </c>
      <c r="C745" s="14">
        <v>3.04E-2</v>
      </c>
      <c r="D745" s="14">
        <v>2.4000000000000002E-3</v>
      </c>
      <c r="E745" s="14">
        <v>0</v>
      </c>
      <c r="F745" s="15">
        <v>6.9199999999999973</v>
      </c>
    </row>
    <row r="746" spans="1:6" ht="15" customHeight="1" x14ac:dyDescent="0.25">
      <c r="A746" s="22" t="s">
        <v>623</v>
      </c>
      <c r="B746" s="13">
        <v>99</v>
      </c>
      <c r="C746" s="14">
        <v>5.9600000000000007E-2</v>
      </c>
      <c r="D746" s="14">
        <v>1.4666666666666665E-2</v>
      </c>
      <c r="E746" s="14">
        <v>0</v>
      </c>
      <c r="F746" s="15">
        <v>20.092500000000005</v>
      </c>
    </row>
    <row r="747" spans="1:6" ht="15" customHeight="1" x14ac:dyDescent="0.25">
      <c r="A747" s="22" t="s">
        <v>624</v>
      </c>
      <c r="B747" s="13">
        <v>32</v>
      </c>
      <c r="C747" s="14">
        <v>7.3199999999999993E-3</v>
      </c>
      <c r="D747" s="14">
        <v>6.3999999999999994E-4</v>
      </c>
      <c r="E747" s="14">
        <v>0</v>
      </c>
      <c r="F747" s="15">
        <v>2.4200000000000004</v>
      </c>
    </row>
    <row r="748" spans="1:6" ht="15" customHeight="1" x14ac:dyDescent="0.25">
      <c r="A748" s="22" t="s">
        <v>625</v>
      </c>
      <c r="B748" s="13">
        <v>182</v>
      </c>
      <c r="C748" s="14">
        <v>5.6080000000000026E-2</v>
      </c>
      <c r="D748" s="14">
        <v>6.1000000000000004E-3</v>
      </c>
      <c r="E748" s="14">
        <v>1.0000000000000002E-2</v>
      </c>
      <c r="F748" s="15">
        <v>18.885000000000002</v>
      </c>
    </row>
    <row r="749" spans="1:6" ht="15" customHeight="1" x14ac:dyDescent="0.25">
      <c r="A749" s="22" t="s">
        <v>626</v>
      </c>
      <c r="B749" s="13">
        <v>62</v>
      </c>
      <c r="C749" s="14">
        <v>9.5439999999999997E-2</v>
      </c>
      <c r="D749" s="14">
        <v>5.2160000000000005E-2</v>
      </c>
      <c r="E749" s="14">
        <v>0</v>
      </c>
      <c r="F749" s="15">
        <v>15.660000000000002</v>
      </c>
    </row>
    <row r="750" spans="1:6" ht="15" customHeight="1" x14ac:dyDescent="0.25">
      <c r="A750" s="22" t="s">
        <v>627</v>
      </c>
      <c r="B750" s="13">
        <v>62</v>
      </c>
      <c r="C750" s="14">
        <v>3.803999999999999E-2</v>
      </c>
      <c r="D750" s="14">
        <v>5.0399999999999985E-3</v>
      </c>
      <c r="E750" s="14">
        <v>0</v>
      </c>
      <c r="F750" s="15">
        <v>9.0300000000000065</v>
      </c>
    </row>
    <row r="751" spans="1:6" ht="15" customHeight="1" x14ac:dyDescent="0.25">
      <c r="A751" s="22" t="s">
        <v>628</v>
      </c>
      <c r="B751" s="13">
        <v>34</v>
      </c>
      <c r="C751" s="14">
        <v>8.3600000000000011E-3</v>
      </c>
      <c r="D751" s="14">
        <v>4.8000000000000023E-4</v>
      </c>
      <c r="E751" s="14">
        <v>0</v>
      </c>
      <c r="F751" s="15">
        <v>4.3849999999999998</v>
      </c>
    </row>
    <row r="752" spans="1:6" ht="15" customHeight="1" x14ac:dyDescent="0.25">
      <c r="A752" s="22" t="s">
        <v>490</v>
      </c>
      <c r="B752" s="13">
        <v>62</v>
      </c>
      <c r="C752" s="14">
        <v>4.5559999999999996E-2</v>
      </c>
      <c r="D752" s="14">
        <v>2.9600000000000008E-3</v>
      </c>
      <c r="E752" s="14">
        <v>0</v>
      </c>
      <c r="F752" s="15">
        <v>10.819999999999999</v>
      </c>
    </row>
    <row r="753" spans="1:6" ht="15" customHeight="1" x14ac:dyDescent="0.25">
      <c r="A753" s="22" t="s">
        <v>629</v>
      </c>
      <c r="B753" s="13">
        <v>75</v>
      </c>
      <c r="C753" s="14">
        <v>3.7960000000000001E-2</v>
      </c>
      <c r="D753" s="14">
        <v>1.0399999999999997E-3</v>
      </c>
      <c r="E753" s="14">
        <v>0</v>
      </c>
      <c r="F753" s="15">
        <v>12.270000000000003</v>
      </c>
    </row>
    <row r="754" spans="1:6" ht="15" customHeight="1" x14ac:dyDescent="0.25">
      <c r="A754" s="22" t="s">
        <v>630</v>
      </c>
      <c r="B754" s="13">
        <v>86</v>
      </c>
      <c r="C754" s="14">
        <v>4.0640000000000009E-2</v>
      </c>
      <c r="D754" s="14">
        <v>1.5599999999999993E-3</v>
      </c>
      <c r="E754" s="14">
        <v>0</v>
      </c>
      <c r="F754" s="15">
        <v>10.829800000000006</v>
      </c>
    </row>
    <row r="755" spans="1:6" ht="15" customHeight="1" x14ac:dyDescent="0.25">
      <c r="A755" s="22" t="s">
        <v>724</v>
      </c>
      <c r="B755" s="13">
        <v>32</v>
      </c>
      <c r="C755" s="14">
        <v>7.6799999999999985E-3</v>
      </c>
      <c r="D755" s="14">
        <v>1.6000000000000001E-4</v>
      </c>
      <c r="E755" s="14">
        <v>0</v>
      </c>
      <c r="F755" s="15">
        <v>2.65</v>
      </c>
    </row>
    <row r="756" spans="1:6" ht="15" customHeight="1" x14ac:dyDescent="0.25">
      <c r="A756" s="22" t="s">
        <v>631</v>
      </c>
      <c r="B756" s="10">
        <v>324</v>
      </c>
      <c r="C756" s="11">
        <v>7.2200000000000028E-2</v>
      </c>
      <c r="D756" s="11">
        <v>4.8399999999999988E-3</v>
      </c>
      <c r="E756" s="11">
        <v>0</v>
      </c>
      <c r="F756" s="12">
        <v>27.274999999999999</v>
      </c>
    </row>
    <row r="757" spans="1:6" ht="15" customHeight="1" x14ac:dyDescent="0.25">
      <c r="A757" s="22" t="s">
        <v>719</v>
      </c>
      <c r="B757" s="13">
        <v>100</v>
      </c>
      <c r="C757" s="14">
        <v>2.1520000000000001E-2</v>
      </c>
      <c r="D757" s="14">
        <v>9.999999999999998E-4</v>
      </c>
      <c r="E757" s="14">
        <v>0</v>
      </c>
      <c r="F757" s="15">
        <v>6.4300000000000006</v>
      </c>
    </row>
    <row r="758" spans="1:6" ht="15" customHeight="1" x14ac:dyDescent="0.25">
      <c r="A758" s="22" t="s">
        <v>632</v>
      </c>
      <c r="B758" s="13">
        <v>1</v>
      </c>
      <c r="C758" s="14">
        <v>2E-3</v>
      </c>
      <c r="D758" s="14">
        <v>0</v>
      </c>
      <c r="E758" s="14">
        <v>0</v>
      </c>
      <c r="F758" s="15">
        <v>0.18</v>
      </c>
    </row>
    <row r="759" spans="1:6" ht="15" customHeight="1" x14ac:dyDescent="0.25">
      <c r="A759" s="22" t="s">
        <v>633</v>
      </c>
      <c r="B759" s="13">
        <v>90</v>
      </c>
      <c r="C759" s="14">
        <v>2.2720000000000008E-2</v>
      </c>
      <c r="D759" s="14">
        <v>2.2399999999999994E-3</v>
      </c>
      <c r="E759" s="14">
        <v>0</v>
      </c>
      <c r="F759" s="15">
        <v>7.64</v>
      </c>
    </row>
    <row r="760" spans="1:6" ht="15" customHeight="1" x14ac:dyDescent="0.25">
      <c r="A760" s="22" t="s">
        <v>634</v>
      </c>
      <c r="B760" s="13">
        <v>18</v>
      </c>
      <c r="C760" s="14">
        <v>2.7200000000000002E-3</v>
      </c>
      <c r="D760" s="14">
        <v>4.000000000000001E-5</v>
      </c>
      <c r="E760" s="14">
        <v>0</v>
      </c>
      <c r="F760" s="15">
        <v>0.78500000000000003</v>
      </c>
    </row>
    <row r="761" spans="1:6" ht="15" customHeight="1" x14ac:dyDescent="0.25">
      <c r="A761" s="22" t="s">
        <v>635</v>
      </c>
      <c r="B761" s="13">
        <v>28</v>
      </c>
      <c r="C761" s="14">
        <v>5.3200000000000009E-3</v>
      </c>
      <c r="D761" s="14">
        <v>4.0000000000000003E-5</v>
      </c>
      <c r="E761" s="14">
        <v>0</v>
      </c>
      <c r="F761" s="15">
        <v>2.4400000000000004</v>
      </c>
    </row>
    <row r="762" spans="1:6" ht="15" customHeight="1" x14ac:dyDescent="0.25">
      <c r="A762" s="22" t="s">
        <v>636</v>
      </c>
      <c r="B762" s="13">
        <v>2</v>
      </c>
      <c r="C762" s="14">
        <v>2.8000000000000003E-4</v>
      </c>
      <c r="D762" s="14">
        <v>4.0000000000000003E-5</v>
      </c>
      <c r="E762" s="14">
        <v>0</v>
      </c>
      <c r="F762" s="15">
        <v>3.9999999999999994E-2</v>
      </c>
    </row>
    <row r="763" spans="1:6" ht="15" customHeight="1" x14ac:dyDescent="0.25">
      <c r="A763" s="22" t="s">
        <v>637</v>
      </c>
      <c r="B763" s="13">
        <v>85</v>
      </c>
      <c r="C763" s="14">
        <v>1.7639999999999996E-2</v>
      </c>
      <c r="D763" s="14">
        <v>1.4799999999999998E-3</v>
      </c>
      <c r="E763" s="14">
        <v>0</v>
      </c>
      <c r="F763" s="15">
        <v>9.76</v>
      </c>
    </row>
    <row r="764" spans="1:6" ht="15" customHeight="1" x14ac:dyDescent="0.25">
      <c r="A764" s="22" t="s">
        <v>638</v>
      </c>
      <c r="B764" s="10">
        <v>419</v>
      </c>
      <c r="C764" s="11">
        <v>0.71991999999999978</v>
      </c>
      <c r="D764" s="11">
        <v>0.65345200000000059</v>
      </c>
      <c r="E764" s="11">
        <v>0</v>
      </c>
      <c r="F764" s="12">
        <v>30.386999999999997</v>
      </c>
    </row>
    <row r="765" spans="1:6" ht="15" customHeight="1" x14ac:dyDescent="0.25">
      <c r="A765" s="22" t="s">
        <v>720</v>
      </c>
      <c r="B765" s="13">
        <v>80</v>
      </c>
      <c r="C765" s="14">
        <v>1.0080000000000004E-2</v>
      </c>
      <c r="D765" s="14">
        <v>9.6000000000000057E-4</v>
      </c>
      <c r="E765" s="14">
        <v>0</v>
      </c>
      <c r="F765" s="15">
        <v>4.5250000000000021</v>
      </c>
    </row>
    <row r="766" spans="1:6" ht="15" customHeight="1" x14ac:dyDescent="0.25">
      <c r="A766" s="22" t="s">
        <v>639</v>
      </c>
      <c r="B766" s="13">
        <v>88</v>
      </c>
      <c r="C766" s="14">
        <v>1.244E-2</v>
      </c>
      <c r="D766" s="14">
        <v>2.8000000000000008E-4</v>
      </c>
      <c r="E766" s="14">
        <v>0</v>
      </c>
      <c r="F766" s="15">
        <v>6.4500000000000046</v>
      </c>
    </row>
    <row r="767" spans="1:6" ht="15" customHeight="1" x14ac:dyDescent="0.25">
      <c r="A767" s="22" t="s">
        <v>640</v>
      </c>
      <c r="B767" s="13">
        <v>70</v>
      </c>
      <c r="C767" s="14">
        <v>0.26187999999999995</v>
      </c>
      <c r="D767" s="14">
        <v>0.25036000000000014</v>
      </c>
      <c r="E767" s="14">
        <v>0</v>
      </c>
      <c r="F767" s="15">
        <v>3.9370000000000003</v>
      </c>
    </row>
    <row r="768" spans="1:6" ht="15" customHeight="1" x14ac:dyDescent="0.25">
      <c r="A768" s="22" t="s">
        <v>641</v>
      </c>
      <c r="B768" s="13">
        <v>128</v>
      </c>
      <c r="C768" s="14">
        <v>0.42340000000000005</v>
      </c>
      <c r="D768" s="14">
        <v>0.40161200000000008</v>
      </c>
      <c r="E768" s="14">
        <v>0</v>
      </c>
      <c r="F768" s="15">
        <v>9.6550000000000011</v>
      </c>
    </row>
    <row r="769" spans="1:7" ht="15" customHeight="1" x14ac:dyDescent="0.25">
      <c r="A769" s="22" t="s">
        <v>97</v>
      </c>
      <c r="B769" s="13">
        <v>53</v>
      </c>
      <c r="C769" s="14">
        <v>1.2120000000000002E-2</v>
      </c>
      <c r="D769" s="14">
        <v>2.4000000000000006E-4</v>
      </c>
      <c r="E769" s="14">
        <v>0</v>
      </c>
      <c r="F769" s="15">
        <v>5.8199999999999985</v>
      </c>
    </row>
    <row r="770" spans="1:7" ht="15" customHeight="1" x14ac:dyDescent="0.25">
      <c r="A770" s="22" t="s">
        <v>642</v>
      </c>
      <c r="B770" s="10">
        <v>759</v>
      </c>
      <c r="C770" s="11">
        <v>4.3830799999999979</v>
      </c>
      <c r="D770" s="11">
        <v>1.1651723616458454</v>
      </c>
      <c r="E770" s="11">
        <v>0</v>
      </c>
      <c r="F770" s="12">
        <v>1046.155</v>
      </c>
    </row>
    <row r="771" spans="1:7" ht="15" customHeight="1" x14ac:dyDescent="0.25">
      <c r="A771" s="22" t="s">
        <v>643</v>
      </c>
      <c r="B771" s="13">
        <v>39</v>
      </c>
      <c r="C771" s="14">
        <v>0.11076000000000004</v>
      </c>
      <c r="D771" s="14">
        <v>3.0000000000000005E-3</v>
      </c>
      <c r="E771" s="14">
        <v>0</v>
      </c>
      <c r="F771" s="15">
        <v>59.580999999999989</v>
      </c>
    </row>
    <row r="772" spans="1:7" ht="15" customHeight="1" x14ac:dyDescent="0.25">
      <c r="A772" s="22" t="s">
        <v>644</v>
      </c>
      <c r="B772" s="13">
        <v>235</v>
      </c>
      <c r="C772" s="14">
        <v>3.9441999999999999</v>
      </c>
      <c r="D772" s="14">
        <v>1.1391723616458453</v>
      </c>
      <c r="E772" s="14">
        <v>0</v>
      </c>
      <c r="F772" s="15">
        <v>883.27200000000028</v>
      </c>
    </row>
    <row r="773" spans="1:7" ht="15" customHeight="1" x14ac:dyDescent="0.25">
      <c r="A773" s="22" t="s">
        <v>645</v>
      </c>
      <c r="B773" s="13">
        <v>114</v>
      </c>
      <c r="C773" s="14">
        <v>2.7079999999999983E-2</v>
      </c>
      <c r="D773" s="14">
        <v>1.8400000000000001E-3</v>
      </c>
      <c r="E773" s="14">
        <v>0</v>
      </c>
      <c r="F773" s="15">
        <v>6.43</v>
      </c>
    </row>
    <row r="774" spans="1:7" ht="15" customHeight="1" x14ac:dyDescent="0.25">
      <c r="A774" s="22" t="s">
        <v>646</v>
      </c>
      <c r="B774" s="13">
        <v>64</v>
      </c>
      <c r="C774" s="14">
        <v>1.3839999999999998E-2</v>
      </c>
      <c r="D774" s="14">
        <v>1.1600000000000002E-3</v>
      </c>
      <c r="E774" s="14">
        <v>0</v>
      </c>
      <c r="F774" s="15">
        <v>15.904999999999998</v>
      </c>
    </row>
    <row r="775" spans="1:7" ht="15" customHeight="1" x14ac:dyDescent="0.25">
      <c r="A775" s="22" t="s">
        <v>647</v>
      </c>
      <c r="B775" s="13">
        <v>307</v>
      </c>
      <c r="C775" s="14">
        <v>0.28720000000000001</v>
      </c>
      <c r="D775" s="14">
        <v>2.0000000000000011E-2</v>
      </c>
      <c r="E775" s="14">
        <v>0</v>
      </c>
      <c r="F775" s="15">
        <v>80.967000000000127</v>
      </c>
    </row>
    <row r="776" spans="1:7" ht="15" customHeight="1" x14ac:dyDescent="0.25">
      <c r="A776" s="22" t="s">
        <v>725</v>
      </c>
      <c r="B776" s="10">
        <v>465</v>
      </c>
      <c r="C776" s="11">
        <v>0.13188000000000002</v>
      </c>
      <c r="D776" s="11">
        <v>1.2960000000000013E-2</v>
      </c>
      <c r="E776" s="11">
        <v>0</v>
      </c>
      <c r="F776" s="12">
        <v>33.114999999999995</v>
      </c>
    </row>
    <row r="777" spans="1:7" ht="15" customHeight="1" x14ac:dyDescent="0.25">
      <c r="A777" s="22" t="s">
        <v>726</v>
      </c>
      <c r="B777" s="13">
        <v>154</v>
      </c>
      <c r="C777" s="14">
        <v>6.4800000000000024E-2</v>
      </c>
      <c r="D777" s="14">
        <v>6.6400000000000009E-3</v>
      </c>
      <c r="E777" s="14">
        <v>0</v>
      </c>
      <c r="F777" s="15">
        <v>15.294999999999998</v>
      </c>
    </row>
    <row r="778" spans="1:7" ht="15" customHeight="1" x14ac:dyDescent="0.25">
      <c r="A778" s="22" t="s">
        <v>727</v>
      </c>
      <c r="B778" s="13">
        <v>79</v>
      </c>
      <c r="C778" s="14">
        <v>2.0360000000000003E-2</v>
      </c>
      <c r="D778" s="14">
        <v>5.2000000000000028E-4</v>
      </c>
      <c r="E778" s="14">
        <v>0</v>
      </c>
      <c r="F778" s="15">
        <v>4.2300000000000004</v>
      </c>
    </row>
    <row r="779" spans="1:7" ht="15" customHeight="1" x14ac:dyDescent="0.25">
      <c r="A779" s="22" t="s">
        <v>728</v>
      </c>
      <c r="B779" s="13">
        <v>25</v>
      </c>
      <c r="C779" s="14">
        <v>6.8800000000000007E-3</v>
      </c>
      <c r="D779" s="14">
        <v>0</v>
      </c>
      <c r="E779" s="14">
        <v>0</v>
      </c>
      <c r="F779" s="15">
        <v>1.73</v>
      </c>
    </row>
    <row r="780" spans="1:7" ht="15" customHeight="1" x14ac:dyDescent="0.25">
      <c r="A780" s="22" t="s">
        <v>729</v>
      </c>
      <c r="B780" s="13">
        <v>120</v>
      </c>
      <c r="C780" s="14">
        <v>1.9920000000000007E-2</v>
      </c>
      <c r="D780" s="14">
        <v>1.0400000000000001E-3</v>
      </c>
      <c r="E780" s="14">
        <v>0</v>
      </c>
      <c r="F780" s="15">
        <v>7.870000000000001</v>
      </c>
    </row>
    <row r="781" spans="1:7" ht="15" customHeight="1" x14ac:dyDescent="0.25">
      <c r="A781" s="24" t="s">
        <v>730</v>
      </c>
      <c r="B781" s="19">
        <v>87</v>
      </c>
      <c r="C781" s="20">
        <v>1.9920000000000004E-2</v>
      </c>
      <c r="D781" s="20">
        <v>4.7600000000000003E-3</v>
      </c>
      <c r="E781" s="20">
        <v>0</v>
      </c>
      <c r="F781" s="21">
        <v>3.9899999999999993</v>
      </c>
    </row>
    <row r="782" spans="1:7" ht="18" customHeight="1" x14ac:dyDescent="0.25">
      <c r="A782" s="26" t="s">
        <v>734</v>
      </c>
      <c r="B782" s="26"/>
      <c r="C782" s="26"/>
      <c r="D782" s="26"/>
      <c r="E782" s="26"/>
      <c r="F782" s="26"/>
      <c r="G782" s="8"/>
    </row>
    <row r="783" spans="1:7" ht="18" customHeight="1" x14ac:dyDescent="0.25">
      <c r="A783" s="2" t="s">
        <v>17</v>
      </c>
      <c r="B783" s="3"/>
      <c r="C783" s="3"/>
      <c r="D783" s="3"/>
      <c r="E783" s="3"/>
      <c r="F783" s="3"/>
      <c r="G783" s="3"/>
    </row>
    <row r="784" spans="1:7" ht="12" customHeight="1" x14ac:dyDescent="0.25">
      <c r="A784" s="5" t="s">
        <v>650</v>
      </c>
      <c r="F784" s="1"/>
      <c r="G784" s="1"/>
    </row>
    <row r="785" spans="1:7" ht="12.75" customHeight="1" x14ac:dyDescent="0.25">
      <c r="A785" s="6" t="s">
        <v>731</v>
      </c>
      <c r="F785" s="1"/>
      <c r="G785" s="1"/>
    </row>
    <row r="786" spans="1:7" ht="12" customHeight="1" x14ac:dyDescent="0.25">
      <c r="A786" s="7" t="s">
        <v>648</v>
      </c>
      <c r="F786" s="1"/>
      <c r="G786" s="1"/>
    </row>
  </sheetData>
  <mergeCells count="6">
    <mergeCell ref="A782:F782"/>
    <mergeCell ref="A1:F1"/>
    <mergeCell ref="B2:B3"/>
    <mergeCell ref="F2:F3"/>
    <mergeCell ref="C2:E2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78" orientation="portrait" r:id="rId1"/>
  <rowBreaks count="8" manualBreakCount="8">
    <brk id="50" max="5" man="1"/>
    <brk id="197" max="5" man="1"/>
    <brk id="246" max="5" man="1"/>
    <brk id="293" max="5" man="1"/>
    <brk id="341" max="5" man="1"/>
    <brk id="439" max="5" man="1"/>
    <brk id="487" max="5" man="1"/>
    <brk id="5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30</vt:lpstr>
      <vt:lpstr>'Cuadro 30'!Área_de_impresión</vt:lpstr>
      <vt:lpstr>'Cuadro 30'!Títulos_a_imprimir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2025-07-03T19:58:14Z</cp:lastPrinted>
  <dcterms:created xsi:type="dcterms:W3CDTF">2011-08-01T14:22:18Z</dcterms:created>
  <dcterms:modified xsi:type="dcterms:W3CDTF">2025-07-09T18:25:05Z</dcterms:modified>
</cp:coreProperties>
</file>